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105" windowWidth="14805" windowHeight="8010"/>
  </bookViews>
  <sheets>
    <sheet name="Основна информация" sheetId="1" r:id="rId1"/>
    <sheet name="Зз ИСАК" sheetId="4" state="hidden" r:id="rId2"/>
  </sheets>
  <definedNames>
    <definedName name="_GoBack" localSheetId="0">'Основна информация'!#REF!</definedName>
    <definedName name="_xlnm.Print_Area" localSheetId="0">'Основна информация'!$A$1:$F$117</definedName>
    <definedName name="ДА">'Основна информация'!#REF!</definedName>
  </definedNames>
  <calcPr calcId="144525"/>
</workbook>
</file>

<file path=xl/calcChain.xml><?xml version="1.0" encoding="utf-8"?>
<calcChain xmlns="http://schemas.openxmlformats.org/spreadsheetml/2006/main">
  <c r="D71" i="1" l="1"/>
  <c r="F87" i="1" l="1"/>
  <c r="O85" i="1"/>
  <c r="O84" i="1"/>
  <c r="O83" i="1"/>
  <c r="O82" i="1"/>
  <c r="O81" i="1"/>
  <c r="O80" i="1"/>
  <c r="O79" i="1"/>
  <c r="O78" i="1"/>
  <c r="O76" i="1"/>
  <c r="E86" i="1" l="1"/>
  <c r="M80" i="1"/>
  <c r="E114" i="1" l="1"/>
  <c r="B67" i="4" s="1"/>
  <c r="B43" i="4"/>
  <c r="B70" i="4"/>
  <c r="B69" i="4"/>
  <c r="B66" i="4"/>
  <c r="B65" i="4"/>
  <c r="B64" i="4"/>
  <c r="B63" i="4"/>
  <c r="B62" i="4"/>
  <c r="B61" i="4"/>
  <c r="B60" i="4"/>
  <c r="B59" i="4"/>
  <c r="B42" i="4"/>
  <c r="B13" i="4"/>
  <c r="B14" i="4"/>
  <c r="B15" i="4"/>
  <c r="B16" i="4"/>
  <c r="B17" i="4"/>
  <c r="B18" i="4"/>
  <c r="B19" i="4"/>
  <c r="B20" i="4"/>
  <c r="B21" i="4"/>
  <c r="B22" i="4"/>
  <c r="B5" i="4"/>
  <c r="B6" i="4"/>
  <c r="B7" i="4"/>
  <c r="B8" i="4"/>
  <c r="B9" i="4"/>
  <c r="B10" i="4"/>
  <c r="B11" i="4"/>
  <c r="B12" i="4"/>
  <c r="B4" i="4"/>
  <c r="B3" i="4"/>
  <c r="B1" i="4"/>
  <c r="B30" i="4"/>
  <c r="M78" i="1"/>
  <c r="M79" i="1"/>
  <c r="B37" i="4"/>
  <c r="B31" i="4"/>
  <c r="C51" i="4"/>
  <c r="C52" i="4"/>
  <c r="C53" i="4"/>
  <c r="C54" i="4"/>
  <c r="C55" i="4"/>
  <c r="C56" i="4"/>
  <c r="C57" i="4"/>
  <c r="E115" i="1" l="1"/>
  <c r="B68" i="4" s="1"/>
  <c r="B57" i="4"/>
  <c r="B56" i="4"/>
  <c r="B55" i="4"/>
  <c r="B54" i="4"/>
  <c r="B53" i="4"/>
  <c r="B52" i="4"/>
  <c r="B51" i="4"/>
  <c r="B41" i="4"/>
  <c r="B50" i="4"/>
  <c r="B48" i="4"/>
  <c r="B49" i="4"/>
  <c r="B47" i="4"/>
  <c r="B45" i="4"/>
  <c r="B46" i="4"/>
  <c r="B44" i="4"/>
  <c r="B40" i="4"/>
  <c r="B39" i="4"/>
  <c r="B38" i="4"/>
  <c r="B32" i="4"/>
  <c r="B36" i="4"/>
  <c r="B33" i="4"/>
  <c r="B35" i="4"/>
  <c r="B34" i="4"/>
  <c r="B29" i="4"/>
  <c r="B28" i="4"/>
  <c r="B27" i="4"/>
  <c r="B26" i="4"/>
  <c r="B25" i="4"/>
  <c r="B24" i="4"/>
  <c r="B23" i="4"/>
  <c r="B2" i="4"/>
  <c r="B58" i="4" l="1"/>
</calcChain>
</file>

<file path=xl/sharedStrings.xml><?xml version="1.0" encoding="utf-8"?>
<sst xmlns="http://schemas.openxmlformats.org/spreadsheetml/2006/main" count="283" uniqueCount="219">
  <si>
    <t>ОСНОВНА ИНФОРМАЦИЯ ЗА ПРОЕКТНОТО ПРЕДЛОЖЕНИЕ</t>
  </si>
  <si>
    <t>I. Наименование на кандидата</t>
  </si>
  <si>
    <t>II. ОПИСАНИЕ НА КАНДИДАТА</t>
  </si>
  <si>
    <t>ЕИК на кандидата:</t>
  </si>
  <si>
    <t>Име, Презиме, Фамилия</t>
  </si>
  <si>
    <t>ЕГН:</t>
  </si>
  <si>
    <t>Лична карта №:</t>
  </si>
  <si>
    <t>валидна до:</t>
  </si>
  <si>
    <t>издадена от:</t>
  </si>
  <si>
    <t>Данни за банкова сметка:</t>
  </si>
  <si>
    <t>Име на обслужваща банка:</t>
  </si>
  <si>
    <t>IBAN:</t>
  </si>
  <si>
    <t>BIC:</t>
  </si>
  <si>
    <t>Адрес:</t>
  </si>
  <si>
    <t>Седалище/постоянен адрес на кандидата:</t>
  </si>
  <si>
    <t>Пощ. код:</t>
  </si>
  <si>
    <t>Улица:</t>
  </si>
  <si>
    <t>№</t>
  </si>
  <si>
    <t>бл.</t>
  </si>
  <si>
    <t>вх.</t>
  </si>
  <si>
    <t>ап. №</t>
  </si>
  <si>
    <t>Община:</t>
  </si>
  <si>
    <t>Област:</t>
  </si>
  <si>
    <t>Eлектронен адрес, който да е асоцииран към профила на кандидата в ИСУН и който не трябва да се променя в периода на кандидатстване и оценка</t>
  </si>
  <si>
    <t>Пълномощно №:</t>
  </si>
  <si>
    <t>Заповед на кмета №/дата:</t>
  </si>
  <si>
    <t>1. Кратко описание на проектното предложение:</t>
  </si>
  <si>
    <t>1.1 Вид на инвестициите</t>
  </si>
  <si>
    <t>Общи разходи, свързани с проекта:</t>
  </si>
  <si>
    <t>Други:</t>
  </si>
  <si>
    <t>2. Юридически статус на кандидата:</t>
  </si>
  <si>
    <t>От дата</t>
  </si>
  <si>
    <t>В периода</t>
  </si>
  <si>
    <t>V.   ДЕКЛАРАЦИИ</t>
  </si>
  <si>
    <t xml:space="preserve">С подписване на основната информация за проектното предложение декларирам, че: </t>
  </si>
  <si>
    <t>Не съм подал проектно предложение за дейности, допустими за подпомагане съобразно демаркационната линия с Оперативна програма „Региони в растеж“, Оперативна програма „Развитие на човешките ресурси 2014 – 2020“ и Оперативна програма „Наука и образование за интелигентен растеж“</t>
  </si>
  <si>
    <t>Осигурил/а съм финансови средства за извършване на инвестицията</t>
  </si>
  <si>
    <t>Дейностите, включени в проекта не са физически започнати и/или извършени преди подаването на проектното предложение</t>
  </si>
  <si>
    <t>Запознат/а съм с правилата за отпускане на финансова помощ по Програма за развитие на селските райони за периода 2014-2020 г.</t>
  </si>
  <si>
    <t>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обстоятелства. Представените от мен частни документи са с вярно съдържание, автентични и носят моя подпис</t>
  </si>
  <si>
    <t>Представените от мен данни в електронен формат са идентични с документите на хартиен носител</t>
  </si>
  <si>
    <t>Информиран съм, че ще бъдат публикувани данни в съответствие с разпоредбите на чл. 111 от Регламент (ЕО) № 1306/2013 на Европейския парламент и на Съвета от 17 декември 2013 г. относно финансирането, управлението и мониторинга на Общата селскостопанска политика и за отмяна на регламенти /ЕИО/ № 352/78, (ЕО) № 165/94, (ЕО) № 814/2000, (ЕО) № 1290/2005 и (ЕО) № 485/2008 на Съвета, както и че те могат да бъдат обработени от одитиращи и разследващи органи на Съюза и на държавите-членки с цел защита на финансовите интереси на Съюза</t>
  </si>
  <si>
    <t>Съгласен/а съм данните от статистическите изследвания необходими за кандидатстване, оценка, изпълнение, мониторинг, измерване и отчитане на резултатите от изпълнението и контрола по изпълнението на Програмата за развитие на селските райони за периода 2014 – 2020 г. за периода до приключване на програмата да бъдат предоставяни от Националния статистически институт на Управляващия орган на програмата, както и разпространявани/публикувани в докладите за изпълнение на програмата</t>
  </si>
  <si>
    <t>Известно ми е, че нося наказателна отговорност по чл. 248а, ал. 2 и 3 от Наказателния кодекс за представяне на неверни сведения</t>
  </si>
  <si>
    <t>За срок от пет години от получаване на окончателното плащане по административния договор се задължавам да:</t>
  </si>
  <si>
    <t>Съхранявам документите, свързани с подпомаганите дейности</t>
  </si>
  <si>
    <t>Осигурявам достъп на територията на сградата за извършване на контролни дейности на упълномощените за това лица и да показвам необходимите документи за този контрол</t>
  </si>
  <si>
    <t>Да поддържам съответствие с условията, станали основание за избора ми пред други кандидати</t>
  </si>
  <si>
    <t>VI. Форма за наблюдение и оценка</t>
  </si>
  <si>
    <t>Вид инвестиция</t>
  </si>
  <si>
    <t>С изпълнение на дейностите по проекта се внедряват нови продукти/процеси/технологии:</t>
  </si>
  <si>
    <t>Показатели за изпълнение по проекта:</t>
  </si>
  <si>
    <t>Показател за изпълнение</t>
  </si>
  <si>
    <t>Стойност</t>
  </si>
  <si>
    <t>O.1</t>
  </si>
  <si>
    <t>Общо публични разходи, лв.</t>
  </si>
  <si>
    <t>O.2</t>
  </si>
  <si>
    <t>Общо инвестиции, лв.</t>
  </si>
  <si>
    <t>O.3</t>
  </si>
  <si>
    <t>Брой операции, получаващи подкрепа</t>
  </si>
  <si>
    <t>O.15</t>
  </si>
  <si>
    <t xml:space="preserve">Брой на жителите, които се ползват от подобрените услуги/инфраструктура </t>
  </si>
  <si>
    <t>Населено място - гр./с.</t>
  </si>
  <si>
    <t>I.</t>
  </si>
  <si>
    <t>II.</t>
  </si>
  <si>
    <t>2.1</t>
  </si>
  <si>
    <t>2.2</t>
  </si>
  <si>
    <t>2.3</t>
  </si>
  <si>
    <t>Максимален праг</t>
  </si>
  <si>
    <t>Критерий</t>
  </si>
  <si>
    <r>
      <t xml:space="preserve">Не съм получавал/а публична финансова помощ от Европейските структурни и инвестиционни фондове или чрез други инструменти на Европейския съюз в съответствие с </t>
    </r>
    <r>
      <rPr>
        <u/>
        <sz val="11"/>
        <rFont val="Times New Roman"/>
        <family val="1"/>
        <charset val="204"/>
      </rPr>
      <t>чл. 65, параграф 11 от Регламент (ЕС) № 1303/2013 на Европейския парламент и на Съвета от 17 декември 2013 г. за определяне на общоприложими разпоредби за Европейския фонд за регионално развитие, Европейския социален фонд, Кохезионния фонд,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развитие, Европейския социален фонд, Кохезионния фон и Европейския фонд за морско дело и рибарство, и за отмяна на Регламент (ЕО) № 1083/2006 на Съвета,</t>
    </r>
    <r>
      <rPr>
        <sz val="11"/>
        <rFont val="Times New Roman"/>
        <family val="1"/>
        <charset val="204"/>
      </rPr>
      <t xml:space="preserve"> както и други публични средства за разходите, за които кандидатствам с настоящият проект.</t>
    </r>
  </si>
  <si>
    <t>ime_proekt</t>
  </si>
  <si>
    <t>miasto_proekt</t>
  </si>
  <si>
    <t>palnom_ime</t>
  </si>
  <si>
    <t>palnom_egn</t>
  </si>
  <si>
    <t>palnom_lk</t>
  </si>
  <si>
    <t>palnom</t>
  </si>
  <si>
    <t>zapoved_kmet</t>
  </si>
  <si>
    <t>invest_3</t>
  </si>
  <si>
    <t>opis_smr</t>
  </si>
  <si>
    <t>opis_oborudvane</t>
  </si>
  <si>
    <t>opis_pc</t>
  </si>
  <si>
    <t>opis_obshi</t>
  </si>
  <si>
    <t>opis_other</t>
  </si>
  <si>
    <t>urid_status</t>
  </si>
  <si>
    <t>sum_razhodi</t>
  </si>
  <si>
    <t>subs_zaiavena</t>
  </si>
  <si>
    <t>mejd_1</t>
  </si>
  <si>
    <t>mejd_1_sum_razhodi</t>
  </si>
  <si>
    <t>mejd_1_opis</t>
  </si>
  <si>
    <t>mejd_2</t>
  </si>
  <si>
    <t>mejd_2_sum_razhodi</t>
  </si>
  <si>
    <t>mejd_2_opis</t>
  </si>
  <si>
    <t>bez_prihodi</t>
  </si>
  <si>
    <t>kriterii_3_1_1</t>
  </si>
  <si>
    <t>kriterii_3_1_2</t>
  </si>
  <si>
    <t>kriterii_3_2_1</t>
  </si>
  <si>
    <t>kriterii_3_2_2</t>
  </si>
  <si>
    <t>kriterii_3_2_3</t>
  </si>
  <si>
    <t>kriterii_3_2_4</t>
  </si>
  <si>
    <t>kriterii_3_2_5</t>
  </si>
  <si>
    <t>sum_tochki_3</t>
  </si>
  <si>
    <t>ДА</t>
  </si>
  <si>
    <t>Описание:</t>
  </si>
  <si>
    <t>(Моля, изберете вярното твърдение от падащото меню. Ако сте отбелязали „Да“, моля, посочете вида на иновацията )</t>
  </si>
  <si>
    <r>
      <t xml:space="preserve">Кандидатствам за:
</t>
    </r>
    <r>
      <rPr>
        <i/>
        <sz val="12"/>
        <color theme="1"/>
        <rFont val="Times New Roman"/>
        <family val="1"/>
        <charset val="204"/>
      </rPr>
      <t>(Изберете от падащото меню)</t>
    </r>
  </si>
  <si>
    <t>Основна информация за проектното предложение</t>
  </si>
  <si>
    <t>1.2. Кратко описание на инвестицията, за която се кандидатства:</t>
  </si>
  <si>
    <r>
      <t xml:space="preserve">Упълномощено лице </t>
    </r>
    <r>
      <rPr>
        <i/>
        <sz val="11"/>
        <color theme="1"/>
        <rFont val="Times New Roman"/>
        <family val="1"/>
        <charset val="204"/>
      </rPr>
      <t>(в случай, че има такова)</t>
    </r>
    <r>
      <rPr>
        <b/>
        <sz val="11"/>
        <color theme="1"/>
        <rFont val="Times New Roman"/>
        <family val="1"/>
        <charset val="204"/>
      </rPr>
      <t>:</t>
    </r>
  </si>
  <si>
    <t>Подпис и печат:</t>
  </si>
  <si>
    <t>Дата:</t>
  </si>
  <si>
    <t>Име на кандидата:</t>
  </si>
  <si>
    <t>kandidat</t>
  </si>
  <si>
    <t>EIK</t>
  </si>
  <si>
    <t>kmet_imena</t>
  </si>
  <si>
    <t>EGN_kmet</t>
  </si>
  <si>
    <t>lichna_karta_nomer</t>
  </si>
  <si>
    <t>ime_banka</t>
  </si>
  <si>
    <t>IBAN_nomer</t>
  </si>
  <si>
    <t>BIC_nomer</t>
  </si>
  <si>
    <t>adres_banka</t>
  </si>
  <si>
    <t>adres_kandidat</t>
  </si>
  <si>
    <t>adres_obsthiba</t>
  </si>
  <si>
    <t>adres_oblast</t>
  </si>
  <si>
    <t>adres_post_code</t>
  </si>
  <si>
    <t>adres_ulica</t>
  </si>
  <si>
    <t>adres_ulica_nomer</t>
  </si>
  <si>
    <t>adres_blok_nomer</t>
  </si>
  <si>
    <t>adres_vhod_kandidat</t>
  </si>
  <si>
    <t>adres_apartament</t>
  </si>
  <si>
    <t>mail_ISUN</t>
  </si>
  <si>
    <t>palnom_validnost_lk</t>
  </si>
  <si>
    <t>lk_izdadena</t>
  </si>
  <si>
    <t>palnom_lk_izdadena</t>
  </si>
  <si>
    <t>validnost_lk</t>
  </si>
  <si>
    <t>2.1. Кандидатствам по обява за определяне на прием №:</t>
  </si>
  <si>
    <t>priem_zapoved</t>
  </si>
  <si>
    <t>priem_ot</t>
  </si>
  <si>
    <t>priem_period</t>
  </si>
  <si>
    <t>procent_zaiaven</t>
  </si>
  <si>
    <r>
      <t xml:space="preserve">IV. Заявено изпълнение на критериите за подбор 
</t>
    </r>
    <r>
      <rPr>
        <i/>
        <sz val="12"/>
        <color theme="1"/>
        <rFont val="Times New Roman"/>
        <family val="1"/>
        <charset val="204"/>
      </rPr>
      <t>- Кандидатът отбелязва/посочва в колона „Кандидатствам за“ кое минимално изискване от съответния критерий изпълнява.</t>
    </r>
  </si>
  <si>
    <t>monitor_toplo_vid</t>
  </si>
  <si>
    <t>monitor_toplo_uslugi</t>
  </si>
  <si>
    <t>ИЗБЕРЕТЕ ОТ ПАДАЩОТО МЕНЮ</t>
  </si>
  <si>
    <t>monitor_zaetost</t>
  </si>
  <si>
    <t>monitor_vrzaetost</t>
  </si>
  <si>
    <t>monitor_opis_zaetost</t>
  </si>
  <si>
    <t>monitor_opis_vr_zaetost</t>
  </si>
  <si>
    <t>monitor_novi_techn</t>
  </si>
  <si>
    <t>monitor_opis_novi_techn</t>
  </si>
  <si>
    <t>pokazatel_o1</t>
  </si>
  <si>
    <t>pokazatel_o2</t>
  </si>
  <si>
    <t>pokazatel_o3</t>
  </si>
  <si>
    <t>pokazatel_o15</t>
  </si>
  <si>
    <t>ДОПЪЛНИТЕЛНИ РАЗЯСНЕНИЯ ЗА НАЧИНА НА ПОПЪЛВАНЕ</t>
  </si>
  <si>
    <t>Въвежда се наименование на кандидата.</t>
  </si>
  <si>
    <r>
      <t>Въвеждат се само цифри, без използването на "</t>
    </r>
    <r>
      <rPr>
        <sz val="10"/>
        <color theme="1"/>
        <rFont val="Times New Roman"/>
        <family val="1"/>
        <charset val="204"/>
      </rPr>
      <t>␣</t>
    </r>
    <r>
      <rPr>
        <i/>
        <sz val="10"/>
        <color theme="1"/>
        <rFont val="Times New Roman"/>
        <family val="1"/>
        <charset val="204"/>
      </rPr>
      <t>" (интервал) се въвежда ЕИК</t>
    </r>
  </si>
  <si>
    <r>
      <t>Само с цифри без използването на "</t>
    </r>
    <r>
      <rPr>
        <sz val="10"/>
        <color theme="1"/>
        <rFont val="Times New Roman"/>
        <family val="1"/>
        <charset val="204"/>
      </rPr>
      <t>␣</t>
    </r>
    <r>
      <rPr>
        <i/>
        <sz val="10"/>
        <color theme="1"/>
        <rFont val="Times New Roman"/>
        <family val="1"/>
        <charset val="204"/>
      </rPr>
      <t>' (интервал) се въвежда ЕГН
съгласно лична карта.</t>
    </r>
  </si>
  <si>
    <r>
      <t>Само с цифри без използването на "</t>
    </r>
    <r>
      <rPr>
        <sz val="10"/>
        <color theme="1"/>
        <rFont val="Times New Roman"/>
        <family val="1"/>
        <charset val="204"/>
      </rPr>
      <t>␣</t>
    </r>
    <r>
      <rPr>
        <i/>
        <sz val="10"/>
        <color theme="1"/>
        <rFont val="Times New Roman"/>
        <family val="1"/>
        <charset val="204"/>
      </rPr>
      <t>' (интервал) се въвежда номера на личната карта.</t>
    </r>
  </si>
  <si>
    <t>Въвежда се датата до която е валидна личната карата във формат : дд.мм.гггг</t>
  </si>
  <si>
    <t>Въвежда се издателя на личната карта</t>
  </si>
  <si>
    <t>Въвежда се името на обслужващата банка</t>
  </si>
  <si>
    <r>
      <t>Без използването на "</t>
    </r>
    <r>
      <rPr>
        <sz val="10"/>
        <color theme="1"/>
        <rFont val="Times New Roman"/>
        <family val="1"/>
        <charset val="204"/>
      </rPr>
      <t>␣</t>
    </r>
    <r>
      <rPr>
        <i/>
        <sz val="10"/>
        <color theme="1"/>
        <rFont val="Times New Roman"/>
        <family val="1"/>
        <charset val="204"/>
      </rPr>
      <t>' (интервал) се въвежда IBAN на банковата
сметка, по която желаете да се преведе безвъзмездната финансова помощ
по проекта.</t>
    </r>
  </si>
  <si>
    <r>
      <t>Без използването на "</t>
    </r>
    <r>
      <rPr>
        <sz val="10"/>
        <color theme="1"/>
        <rFont val="Times New Roman"/>
        <family val="1"/>
        <charset val="204"/>
      </rPr>
      <t>␣</t>
    </r>
    <r>
      <rPr>
        <i/>
        <sz val="10"/>
        <color theme="1"/>
        <rFont val="Times New Roman"/>
        <family val="1"/>
        <charset val="204"/>
      </rPr>
      <t>' (интервал) се въвежда BIC кода на
обслужващата банка.</t>
    </r>
  </si>
  <si>
    <t>Въвежда се адреса на обслужващата банка.</t>
  </si>
  <si>
    <t>В полето се въвежда името на населеното място по седалище на
управление. Пощенският код се въвежда само с цифри без използването на интервал.</t>
  </si>
  <si>
    <t>Въвежда се електронния адрес за кореспонденция.</t>
  </si>
  <si>
    <t>Въвеждат се трите имена по лична карта на упълномощения.</t>
  </si>
  <si>
    <t>Въвежда се номера на пълномощното и данни за нотариалната заверка за кандидати различни от общини. За кандидати общини  се въвежда заповед на кмета, №/дата.</t>
  </si>
  <si>
    <t>Въвежда се кратко описание на предвидените инвестиции по проекта.</t>
  </si>
  <si>
    <t>Въвежда се кратко описание на предвидените инвестиции по видове.</t>
  </si>
  <si>
    <t>Въвежда се номера на обявата за прием.</t>
  </si>
  <si>
    <t>Въвежда се датата на обявата за прием.</t>
  </si>
  <si>
    <t>Въвежда се периода на прием - времеви интервал.</t>
  </si>
  <si>
    <t>Посочва се размера на разходите за които се кандидатства - в лева.</t>
  </si>
  <si>
    <t>Въвежда се % (процента) заявено финансово подпомагане.</t>
  </si>
  <si>
    <t xml:space="preserve">Отбелязва се чрез избиране на отговор от падащото меню. Отговор "ДА" се избра в слуичаите на изпълнените на условията по съответния критерий. В случай, че няма съответствие с дадения критерий се избрара "Не е приложимо" от падащото меню за всеки критерий. </t>
  </si>
  <si>
    <t>ДЕКЛАРАТИВНА ЧАСТ</t>
  </si>
  <si>
    <t>Въвеждане на допълнителна информация във Форма за наблюдение и оценка</t>
  </si>
  <si>
    <t>Описва се информация за внедрените нови продукти/процеси/технологии с изпълнение на прокета.</t>
  </si>
  <si>
    <t>Записва се броя на жителите, които ще ползват подобрените услуги/инфраструктура.</t>
  </si>
  <si>
    <t>2.2. Общ размер на разходите по проекта:</t>
  </si>
  <si>
    <t xml:space="preserve">2.3. Максимален размер на безвъзмездната финансова помощ в процентно съотношение, спрямо допустимите за подпомагане разходи.
</t>
  </si>
  <si>
    <t xml:space="preserve">Общ размер на безвъзмездната финансовата помощ: </t>
  </si>
  <si>
    <t>Придобиване на компютърен софтуер, патентни и авторски права, регистрация на търговски марки, до пазарната им стойност:</t>
  </si>
  <si>
    <t>1. За кандидата:</t>
  </si>
  <si>
    <t>2. За председателя и/или представляващия кандидата:</t>
  </si>
  <si>
    <t xml:space="preserve">по подмярка 7.3 „ШИРОКОЛЕНТОВА ИНФРАСТРУКТУРА, ВКЛЮЧИТЕЛНО НЕЙНОТО СЪЗДАВАНЕ, ПОДОБРЕНИЕ И РАЗШИРЯВАНЕ, ПАСИВНА ШИРОКОЛЕНТОВА ИНФРАСТРУКТУРА И МЕРКИ ЗА ДОСТЪП ДО РЕШЕНИЯ ЧРЕЗ ШИРОКОЛЕНТОВА ИНФРАСТРУКТУРА И ЕЛЕКТРОННО ПРАВИТЕЛСТВО “ </t>
  </si>
  <si>
    <t>Държавна Агенция Електронно Управление</t>
  </si>
  <si>
    <t>Изграждане на пасивна широколентова инфраструктура за достъп от ново поколение (например – строителни дейности като канали, както и оптични кабели, стълбове, помещения)</t>
  </si>
  <si>
    <t>Закупуване и инсталиране на агрегиращо активно оборудване (например – предаватели, рутери и комутатори, сървъри за контрол на управление) до пазарната им стойност</t>
  </si>
  <si>
    <t>Критерии за подбор на проектни предложения за изграждане на широколентова инфраструктура за достъп от следващо поколение и осигуряване на активно оборудване за свързаност към облак на електронно управление в белите и сиви зони</t>
  </si>
  <si>
    <t>Изграждането на широколентова инфраструктура е в белите зони</t>
  </si>
  <si>
    <t>Не повече от 1000 души</t>
  </si>
  <si>
    <t>Не повече от 3000 души</t>
  </si>
  <si>
    <t>Над 5000 души</t>
  </si>
  <si>
    <t xml:space="preserve">III. </t>
  </si>
  <si>
    <t>Допълняемост с други инфраструктурни проекти в съответствие с Директива 2014/61/ЕС на Европейския парламент и на Съвета от 15 май 2014 г. относно мерките за намаляване на разходите за разгръщане на високоскоростни електронни съобщителни мрежи.</t>
  </si>
  <si>
    <t>Свързаност с общинския център</t>
  </si>
  <si>
    <t xml:space="preserve">IV. </t>
  </si>
  <si>
    <t>Включване на дейности, свързани с широколентов достъп от следващо поколение в общинските планове за развитие</t>
  </si>
  <si>
    <t xml:space="preserve">V. </t>
  </si>
  <si>
    <t xml:space="preserve">VI. </t>
  </si>
  <si>
    <t>Прилагане на решения за съвместно ползване на инфраструктура с цел намаляване на разходите за разгръщане на инфраструктурата за широколентов достъп от следващо поколение</t>
  </si>
  <si>
    <t>Иновативни технически решения</t>
  </si>
  <si>
    <t xml:space="preserve">VII. </t>
  </si>
  <si>
    <t>Въвеждат се трите имена по лична карта на председателя на ДАЕУ</t>
  </si>
  <si>
    <r>
      <t xml:space="preserve">Брой население, което ще се възползва от подобрените основни услуги и обхвата на териториално въздействие 
</t>
    </r>
    <r>
      <rPr>
        <b/>
        <i/>
        <sz val="10"/>
        <rFont val="Times New Roman"/>
        <family val="1"/>
        <charset val="204"/>
      </rPr>
      <t>(следва да бъде избран само един критерии от точки 2.1, 2.2 или 2.3)</t>
    </r>
  </si>
  <si>
    <t xml:space="preserve">                                    Заявен брой точки</t>
  </si>
  <si>
    <t xml:space="preserve"> Максимален брой точки</t>
  </si>
  <si>
    <t>Описва се вида на инвестицията</t>
  </si>
  <si>
    <t>НЕ</t>
  </si>
  <si>
    <t>с./гр.</t>
  </si>
  <si>
    <t>Въвеждат се всички населени места където ще бъде изпълнена инвестицията.</t>
  </si>
  <si>
    <r>
      <t xml:space="preserve">III. КРАТКО ОПИСАНИЕ НА ПРОЕКТНОТО ПРЕДЛОЖЕНИЕ:
</t>
    </r>
    <r>
      <rPr>
        <b/>
        <i/>
        <sz val="10"/>
        <color theme="1"/>
        <rFont val="Times New Roman"/>
        <family val="1"/>
        <charset val="204"/>
      </rPr>
      <t>(Подробно описание на проектното предложение се извършва във формуляра за кандидатстване)</t>
    </r>
  </si>
  <si>
    <t>Попълва се след разпечатване на екземпляра, преди сканиране.</t>
  </si>
  <si>
    <r>
      <t xml:space="preserve">Населени места, където ще се реализира проекта </t>
    </r>
    <r>
      <rPr>
        <b/>
        <i/>
        <sz val="11"/>
        <color theme="1"/>
        <rFont val="Times New Roman"/>
        <family val="1"/>
        <charset val="204"/>
      </rPr>
      <t>(крайна точка на инвестицията/ите)</t>
    </r>
    <r>
      <rPr>
        <b/>
        <sz val="11"/>
        <color theme="1"/>
        <rFont val="Times New Roman"/>
        <family val="1"/>
        <charset val="204"/>
      </rPr>
      <t>:</t>
    </r>
  </si>
  <si>
    <t xml:space="preserve">Приложение № 2:
Към Условията за кандидатстване
</t>
  </si>
  <si>
    <r>
      <t xml:space="preserve">Отбелязва се в съответствие на проекта по данни на Националния статистически институт към края на годината, предхождаща датата на кандидатстване; 
</t>
    </r>
    <r>
      <rPr>
        <i/>
        <sz val="10"/>
        <rFont val="Times New Roman"/>
        <family val="1"/>
        <charset val="204"/>
      </rPr>
      <t>/за приеми на заявления за подпомагане, обявени през първото тримесечие на 2019 г. се отчитат данни на Националния статистически институт към 31.12.2018 г</t>
    </r>
    <r>
      <rPr>
        <i/>
        <sz val="10"/>
        <color theme="1"/>
        <rFont val="Times New Roman"/>
        <family val="1"/>
        <charset val="204"/>
      </rPr>
      <t>./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</si>
</sst>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лв.&quot;_-;\-* #,##0.00\ &quot;лв.&quot;_-;_-* &quot;-&quot;??\ &quot;лв.&quot;_-;_-@_-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 &quot;Fr&quot;\ * #,##0.00_ ;_ &quot;Fr&quot;\ * \-#,##0.00_ ;_ &quot;Fr&quot;\ * &quot;-&quot;??_ ;_ @_ "/>
    <numFmt numFmtId="168" formatCode="000000000"/>
    <numFmt numFmtId="169" formatCode="_-* #,##0.00\ [$лв.-402]_-;\-* #,##0.00\ [$лв.-402]_-;_-* &quot;-&quot;??\ [$лв.-402]_-;_-@_-"/>
    <numFmt numFmtId="170" formatCode="_-* #,##0\ _л_в_._-;\-* #,##0\ _л_в_._-;_-* &quot;-&quot;??\ _л_в_.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</cellStyleXfs>
  <cellXfs count="172">
    <xf numFmtId="0" fontId="0" fillId="0" borderId="0" xfId="0"/>
    <xf numFmtId="0" fontId="11" fillId="2" borderId="8" xfId="0" applyFont="1" applyFill="1" applyBorder="1" applyAlignment="1" applyProtection="1">
      <alignment horizontal="right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2" fillId="0" borderId="0" xfId="2"/>
    <xf numFmtId="0" fontId="2" fillId="0" borderId="0" xfId="2" quotePrefix="1"/>
    <xf numFmtId="0" fontId="2" fillId="0" borderId="0" xfId="2" applyFill="1"/>
    <xf numFmtId="0" fontId="9" fillId="2" borderId="1" xfId="0" applyFont="1" applyFill="1" applyBorder="1" applyAlignment="1" applyProtection="1">
      <alignment horizontal="center" vertical="center" wrapText="1"/>
    </xf>
    <xf numFmtId="0" fontId="2" fillId="0" borderId="0" xfId="2" applyFill="1" applyBorder="1"/>
    <xf numFmtId="0" fontId="1" fillId="0" borderId="0" xfId="2" applyFont="1" applyFill="1" applyBorder="1"/>
    <xf numFmtId="0" fontId="2" fillId="0" borderId="0" xfId="2" applyFill="1" applyBorder="1" applyAlignment="1">
      <alignment wrapText="1"/>
    </xf>
    <xf numFmtId="0" fontId="2" fillId="0" borderId="0" xfId="2" applyFill="1" applyBorder="1" applyProtection="1"/>
    <xf numFmtId="0" fontId="1" fillId="0" borderId="0" xfId="2" applyFont="1" applyFill="1" applyBorder="1" applyProtection="1"/>
    <xf numFmtId="14" fontId="2" fillId="0" borderId="0" xfId="2" applyNumberFormat="1" applyFill="1" applyBorder="1" applyAlignment="1">
      <alignment wrapText="1"/>
    </xf>
    <xf numFmtId="0" fontId="2" fillId="0" borderId="0" xfId="2" quotePrefix="1" applyFill="1" applyBorder="1"/>
    <xf numFmtId="0" fontId="2" fillId="0" borderId="0" xfId="2" quotePrefix="1" applyFill="1" applyBorder="1" applyAlignment="1">
      <alignment wrapText="1"/>
    </xf>
    <xf numFmtId="14" fontId="2" fillId="0" borderId="0" xfId="2" applyNumberFormat="1" applyFill="1" applyBorder="1" applyAlignment="1"/>
    <xf numFmtId="0" fontId="2" fillId="0" borderId="0" xfId="2" applyFill="1" applyBorder="1" applyAlignment="1"/>
    <xf numFmtId="3" fontId="2" fillId="0" borderId="0" xfId="2" applyNumberFormat="1" applyFill="1" applyBorder="1" applyAlignment="1">
      <alignment wrapText="1"/>
    </xf>
    <xf numFmtId="0" fontId="12" fillId="0" borderId="0" xfId="0" applyFont="1" applyProtection="1"/>
    <xf numFmtId="0" fontId="12" fillId="5" borderId="0" xfId="0" applyFont="1" applyFill="1" applyProtection="1"/>
    <xf numFmtId="0" fontId="4" fillId="5" borderId="0" xfId="0" applyFont="1" applyFill="1" applyBorder="1" applyProtection="1"/>
    <xf numFmtId="0" fontId="4" fillId="5" borderId="0" xfId="0" applyFont="1" applyFill="1" applyProtection="1"/>
    <xf numFmtId="0" fontId="4" fillId="0" borderId="0" xfId="0" applyFont="1" applyProtection="1"/>
    <xf numFmtId="0" fontId="4" fillId="5" borderId="0" xfId="0" applyFont="1" applyFill="1" applyBorder="1" applyAlignment="1" applyProtection="1"/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4" fillId="0" borderId="1" xfId="0" applyFont="1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0" fontId="4" fillId="5" borderId="0" xfId="0" applyFont="1" applyFill="1" applyAlignment="1" applyProtection="1"/>
    <xf numFmtId="0" fontId="3" fillId="2" borderId="1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left"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wrapText="1"/>
    </xf>
    <xf numFmtId="0" fontId="18" fillId="6" borderId="1" xfId="0" applyFont="1" applyFill="1" applyBorder="1" applyAlignment="1">
      <alignment horizontal="center" vertical="center" wrapText="1"/>
    </xf>
    <xf numFmtId="0" fontId="22" fillId="6" borderId="0" xfId="0" applyFont="1" applyFill="1" applyBorder="1" applyAlignment="1">
      <alignment wrapText="1"/>
    </xf>
    <xf numFmtId="0" fontId="22" fillId="6" borderId="1" xfId="0" applyFont="1" applyFill="1" applyBorder="1" applyAlignment="1">
      <alignment wrapText="1"/>
    </xf>
    <xf numFmtId="0" fontId="22" fillId="6" borderId="0" xfId="0" applyFont="1" applyFill="1" applyAlignment="1">
      <alignment wrapText="1"/>
    </xf>
    <xf numFmtId="0" fontId="22" fillId="6" borderId="1" xfId="0" applyFont="1" applyFill="1" applyBorder="1" applyAlignment="1">
      <alignment horizontal="left" vertical="center" wrapText="1"/>
    </xf>
    <xf numFmtId="0" fontId="24" fillId="6" borderId="0" xfId="0" applyFont="1" applyFill="1" applyAlignment="1">
      <alignment wrapText="1"/>
    </xf>
    <xf numFmtId="0" fontId="22" fillId="6" borderId="1" xfId="0" applyFont="1" applyFill="1" applyBorder="1" applyAlignment="1">
      <alignment horizontal="left" vertical="top" wrapText="1"/>
    </xf>
    <xf numFmtId="0" fontId="22" fillId="6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5" fillId="6" borderId="0" xfId="0" applyFont="1" applyFill="1" applyAlignment="1">
      <alignment wrapText="1"/>
    </xf>
    <xf numFmtId="0" fontId="4" fillId="0" borderId="4" xfId="0" applyFont="1" applyBorder="1" applyAlignment="1" applyProtection="1">
      <alignment horizontal="left" vertical="top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3" fillId="2" borderId="4" xfId="0" applyFont="1" applyFill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horizontal="center" vertical="top" wrapText="1"/>
    </xf>
    <xf numFmtId="165" fontId="3" fillId="0" borderId="5" xfId="6" applyFont="1" applyBorder="1" applyAlignment="1" applyProtection="1">
      <alignment horizontal="center" vertical="center" wrapText="1"/>
      <protection locked="0"/>
    </xf>
    <xf numFmtId="165" fontId="3" fillId="0" borderId="9" xfId="6" applyFont="1" applyBorder="1" applyAlignment="1" applyProtection="1">
      <alignment horizontal="center" vertical="center" wrapText="1"/>
      <protection locked="0"/>
    </xf>
    <xf numFmtId="170" fontId="3" fillId="2" borderId="2" xfId="6" applyNumberFormat="1" applyFont="1" applyFill="1" applyBorder="1" applyAlignment="1" applyProtection="1">
      <alignment horizontal="center" vertical="center" wrapText="1"/>
    </xf>
    <xf numFmtId="170" fontId="3" fillId="2" borderId="4" xfId="6" applyNumberFormat="1" applyFont="1" applyFill="1" applyBorder="1" applyAlignment="1" applyProtection="1">
      <alignment horizontal="center" vertical="center" wrapText="1"/>
    </xf>
    <xf numFmtId="164" fontId="3" fillId="2" borderId="2" xfId="4" applyFont="1" applyFill="1" applyBorder="1" applyAlignment="1" applyProtection="1">
      <alignment horizontal="center" vertical="center" wrapText="1"/>
    </xf>
    <xf numFmtId="164" fontId="3" fillId="2" borderId="4" xfId="4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wrapText="1"/>
    </xf>
    <xf numFmtId="0" fontId="3" fillId="2" borderId="4" xfId="0" applyFont="1" applyFill="1" applyBorder="1" applyAlignment="1" applyProtection="1">
      <alignment horizontal="center" wrapText="1"/>
    </xf>
    <xf numFmtId="0" fontId="3" fillId="2" borderId="2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3" fillId="2" borderId="4" xfId="0" applyFont="1" applyFill="1" applyBorder="1" applyAlignment="1" applyProtection="1">
      <alignment horizontal="left"/>
    </xf>
    <xf numFmtId="0" fontId="3" fillId="2" borderId="1" xfId="0" applyFont="1" applyFill="1" applyBorder="1" applyAlignment="1" applyProtection="1">
      <alignment horizontal="left"/>
    </xf>
    <xf numFmtId="0" fontId="5" fillId="2" borderId="2" xfId="0" applyFont="1" applyFill="1" applyBorder="1" applyAlignment="1" applyProtection="1">
      <alignment horizontal="left" wrapText="1"/>
    </xf>
    <xf numFmtId="0" fontId="5" fillId="2" borderId="3" xfId="0" applyFont="1" applyFill="1" applyBorder="1" applyAlignment="1" applyProtection="1">
      <alignment horizontal="left" wrapText="1"/>
    </xf>
    <xf numFmtId="0" fontId="5" fillId="2" borderId="4" xfId="0" applyFont="1" applyFill="1" applyBorder="1" applyAlignment="1" applyProtection="1">
      <alignment horizontal="left" wrapText="1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4" borderId="1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9" xfId="0" applyFont="1" applyFill="1" applyBorder="1" applyAlignment="1" applyProtection="1">
      <alignment horizontal="left" vertical="center"/>
    </xf>
    <xf numFmtId="0" fontId="10" fillId="2" borderId="2" xfId="0" applyFont="1" applyFill="1" applyBorder="1" applyAlignment="1" applyProtection="1">
      <alignment horizontal="left" vertical="top" wrapText="1"/>
    </xf>
    <xf numFmtId="0" fontId="10" fillId="2" borderId="3" xfId="0" applyFont="1" applyFill="1" applyBorder="1" applyAlignment="1" applyProtection="1">
      <alignment horizontal="left" vertical="top" wrapText="1"/>
    </xf>
    <xf numFmtId="0" fontId="10" fillId="2" borderId="4" xfId="0" applyFont="1" applyFill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top"/>
    </xf>
    <xf numFmtId="168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 vertical="top" wrapText="1"/>
    </xf>
    <xf numFmtId="0" fontId="3" fillId="2" borderId="3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16" fillId="0" borderId="1" xfId="0" applyFont="1" applyBorder="1" applyAlignment="1" applyProtection="1">
      <alignment horizontal="left" vertical="top" wrapText="1"/>
    </xf>
    <xf numFmtId="0" fontId="4" fillId="4" borderId="1" xfId="0" applyFont="1" applyFill="1" applyBorder="1" applyAlignment="1" applyProtection="1">
      <alignment horizontal="left" wrapText="1"/>
    </xf>
    <xf numFmtId="169" fontId="10" fillId="0" borderId="2" xfId="4" applyNumberFormat="1" applyFont="1" applyBorder="1" applyAlignment="1" applyProtection="1">
      <alignment horizontal="center" vertical="center" wrapText="1"/>
      <protection locked="0"/>
    </xf>
    <xf numFmtId="169" fontId="10" fillId="0" borderId="3" xfId="4" applyNumberFormat="1" applyFont="1" applyBorder="1" applyAlignment="1" applyProtection="1">
      <alignment horizontal="center" vertical="center" wrapText="1"/>
      <protection locked="0"/>
    </xf>
    <xf numFmtId="169" fontId="10" fillId="0" borderId="4" xfId="4" applyNumberFormat="1" applyFont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9" fontId="10" fillId="0" borderId="2" xfId="5" applyFont="1" applyBorder="1" applyAlignment="1" applyProtection="1">
      <alignment horizontal="right" vertical="center" wrapText="1"/>
      <protection locked="0"/>
    </xf>
    <xf numFmtId="9" fontId="10" fillId="0" borderId="3" xfId="5" applyFont="1" applyBorder="1" applyAlignment="1" applyProtection="1">
      <alignment horizontal="right" vertical="center" wrapText="1"/>
      <protection locked="0"/>
    </xf>
    <xf numFmtId="9" fontId="10" fillId="0" borderId="4" xfId="5" applyFont="1" applyBorder="1" applyAlignment="1" applyProtection="1">
      <alignment horizontal="right" vertical="center" wrapText="1"/>
      <protection locked="0"/>
    </xf>
    <xf numFmtId="0" fontId="4" fillId="4" borderId="2" xfId="0" applyFont="1" applyFill="1" applyBorder="1" applyAlignment="1" applyProtection="1">
      <alignment horizontal="left" vertical="top"/>
    </xf>
    <xf numFmtId="0" fontId="4" fillId="4" borderId="3" xfId="0" applyFont="1" applyFill="1" applyBorder="1" applyAlignment="1" applyProtection="1">
      <alignment horizontal="left" vertical="top"/>
    </xf>
    <xf numFmtId="0" fontId="4" fillId="4" borderId="1" xfId="0" applyFont="1" applyFill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/>
      <protection locked="0"/>
    </xf>
    <xf numFmtId="0" fontId="3" fillId="2" borderId="2" xfId="0" applyFont="1" applyFill="1" applyBorder="1" applyAlignment="1" applyProtection="1">
      <alignment horizontal="left" vertical="top"/>
    </xf>
    <xf numFmtId="0" fontId="3" fillId="2" borderId="3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9" fillId="2" borderId="2" xfId="0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left" vertical="center" wrapText="1"/>
    </xf>
    <xf numFmtId="0" fontId="9" fillId="2" borderId="4" xfId="0" applyFont="1" applyFill="1" applyBorder="1" applyAlignment="1" applyProtection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 vertical="top"/>
    </xf>
    <xf numFmtId="0" fontId="3" fillId="2" borderId="3" xfId="0" applyFont="1" applyFill="1" applyBorder="1" applyAlignment="1" applyProtection="1">
      <alignment horizontal="center" vertical="top"/>
    </xf>
    <xf numFmtId="0" fontId="3" fillId="2" borderId="4" xfId="0" applyFont="1" applyFill="1" applyBorder="1" applyAlignment="1" applyProtection="1">
      <alignment horizontal="center" vertical="top"/>
    </xf>
    <xf numFmtId="0" fontId="3" fillId="2" borderId="2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22" fillId="6" borderId="6" xfId="0" applyFont="1" applyFill="1" applyBorder="1" applyAlignment="1">
      <alignment horizontal="left" vertical="center" wrapText="1"/>
    </xf>
    <xf numFmtId="0" fontId="22" fillId="6" borderId="10" xfId="0" applyFont="1" applyFill="1" applyBorder="1" applyAlignment="1">
      <alignment horizontal="left" vertical="center" wrapText="1"/>
    </xf>
    <xf numFmtId="0" fontId="22" fillId="6" borderId="7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left" vertical="top" wrapText="1"/>
    </xf>
    <xf numFmtId="0" fontId="4" fillId="4" borderId="3" xfId="0" applyFont="1" applyFill="1" applyBorder="1" applyAlignment="1" applyProtection="1">
      <alignment horizontal="left" vertical="top" wrapText="1"/>
    </xf>
    <xf numFmtId="0" fontId="4" fillId="4" borderId="4" xfId="0" applyFont="1" applyFill="1" applyBorder="1" applyAlignment="1" applyProtection="1">
      <alignment horizontal="left" vertical="top" wrapText="1"/>
    </xf>
    <xf numFmtId="0" fontId="4" fillId="0" borderId="11" xfId="0" applyFont="1" applyBorder="1" applyAlignment="1" applyProtection="1">
      <alignment horizontal="left" vertical="top"/>
      <protection locked="0"/>
    </xf>
    <xf numFmtId="0" fontId="4" fillId="0" borderId="12" xfId="0" applyFont="1" applyBorder="1" applyAlignment="1" applyProtection="1">
      <alignment horizontal="left" vertical="top"/>
      <protection locked="0"/>
    </xf>
    <xf numFmtId="0" fontId="4" fillId="0" borderId="13" xfId="0" applyFont="1" applyBorder="1" applyAlignment="1" applyProtection="1">
      <alignment horizontal="left" vertical="top"/>
      <protection locked="0"/>
    </xf>
    <xf numFmtId="0" fontId="10" fillId="2" borderId="1" xfId="0" applyFont="1" applyFill="1" applyBorder="1" applyAlignment="1" applyProtection="1">
      <alignment horizontal="left" vertical="top" wrapText="1"/>
    </xf>
    <xf numFmtId="167" fontId="20" fillId="2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9" fontId="10" fillId="2" borderId="1" xfId="4" applyNumberFormat="1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left" vertical="top" wrapText="1"/>
    </xf>
    <xf numFmtId="0" fontId="9" fillId="2" borderId="1" xfId="0" applyFont="1" applyFill="1" applyBorder="1" applyAlignment="1" applyProtection="1">
      <alignment horizontal="center" vertical="center" wrapText="1"/>
    </xf>
  </cellXfs>
  <cellStyles count="7">
    <cellStyle name="Comma" xfId="6" builtinId="3"/>
    <cellStyle name="Currency" xfId="4" builtinId="4"/>
    <cellStyle name="Currency 2" xfId="1"/>
    <cellStyle name="Normal" xfId="0" builtinId="0"/>
    <cellStyle name="Normal 2" xfId="2"/>
    <cellStyle name="Percent" xfId="5" builtinId="5"/>
    <cellStyle name="Percent 2" xfId="3"/>
  </cellStyles>
  <dxfs count="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2</xdr:row>
      <xdr:rowOff>19050</xdr:rowOff>
    </xdr:from>
    <xdr:to>
      <xdr:col>3</xdr:col>
      <xdr:colOff>468848</xdr:colOff>
      <xdr:row>7</xdr:row>
      <xdr:rowOff>116122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971550"/>
          <a:ext cx="2719346" cy="1049572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1304925</xdr:colOff>
      <xdr:row>2</xdr:row>
      <xdr:rowOff>28575</xdr:rowOff>
    </xdr:from>
    <xdr:to>
      <xdr:col>4</xdr:col>
      <xdr:colOff>951673</xdr:colOff>
      <xdr:row>7</xdr:row>
      <xdr:rowOff>125647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981075"/>
          <a:ext cx="1232452" cy="1049572"/>
        </a:xfrm>
        <a:prstGeom prst="rect">
          <a:avLst/>
        </a:prstGeom>
        <a:noFill/>
        <a:ln>
          <a:noFill/>
        </a:ln>
        <a:ex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704850</xdr:colOff>
          <xdr:row>98</xdr:row>
          <xdr:rowOff>0</xdr:rowOff>
        </xdr:from>
        <xdr:to>
          <xdr:col>5</xdr:col>
          <xdr:colOff>1381125</xdr:colOff>
          <xdr:row>98</xdr:row>
          <xdr:rowOff>219075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704850</xdr:colOff>
          <xdr:row>98</xdr:row>
          <xdr:rowOff>0</xdr:rowOff>
        </xdr:from>
        <xdr:to>
          <xdr:col>5</xdr:col>
          <xdr:colOff>1381125</xdr:colOff>
          <xdr:row>98</xdr:row>
          <xdr:rowOff>219075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117"/>
  <sheetViews>
    <sheetView tabSelected="1" view="pageBreakPreview" topLeftCell="A73" zoomScaleNormal="110" zoomScaleSheetLayoutView="100" workbookViewId="0">
      <selection activeCell="T80" sqref="T80"/>
    </sheetView>
  </sheetViews>
  <sheetFormatPr defaultRowHeight="15" x14ac:dyDescent="0.25"/>
  <cols>
    <col min="1" max="1" width="5" style="23" customWidth="1"/>
    <col min="2" max="2" width="22.140625" style="23" customWidth="1"/>
    <col min="3" max="3" width="23.85546875" style="23" customWidth="1"/>
    <col min="4" max="4" width="23.7109375" style="23" customWidth="1"/>
    <col min="5" max="5" width="21.42578125" style="23" customWidth="1"/>
    <col min="6" max="6" width="24" style="23" customWidth="1"/>
    <col min="7" max="7" width="70.140625" style="36" customWidth="1"/>
    <col min="8" max="13" width="9.140625" style="22" hidden="1" customWidth="1"/>
    <col min="14" max="16" width="9.140625" style="23" hidden="1" customWidth="1"/>
    <col min="17" max="17" width="0" style="23" hidden="1" customWidth="1"/>
    <col min="18" max="16384" width="9.140625" style="23"/>
  </cols>
  <sheetData>
    <row r="1" spans="1:13" s="19" customFormat="1" ht="37.5" customHeight="1" x14ac:dyDescent="0.25">
      <c r="E1" s="142" t="s">
        <v>217</v>
      </c>
      <c r="F1" s="142"/>
      <c r="G1" s="36"/>
      <c r="H1" s="20"/>
      <c r="I1" s="20"/>
      <c r="J1" s="20"/>
      <c r="K1" s="20"/>
      <c r="L1" s="20"/>
      <c r="M1" s="20"/>
    </row>
    <row r="2" spans="1:13" s="19" customFormat="1" ht="15.75" x14ac:dyDescent="0.25">
      <c r="A2" s="143" t="s">
        <v>106</v>
      </c>
      <c r="B2" s="143"/>
      <c r="C2" s="143"/>
      <c r="D2" s="143"/>
      <c r="E2" s="143"/>
      <c r="F2" s="143"/>
      <c r="G2" s="36"/>
      <c r="H2" s="20"/>
      <c r="I2" s="20"/>
      <c r="J2" s="20"/>
      <c r="K2" s="20"/>
      <c r="L2" s="20"/>
      <c r="M2" s="20"/>
    </row>
    <row r="9" spans="1:13" ht="15" customHeight="1" x14ac:dyDescent="0.25">
      <c r="A9" s="144" t="s">
        <v>0</v>
      </c>
      <c r="B9" s="145"/>
      <c r="C9" s="145"/>
      <c r="D9" s="145"/>
      <c r="E9" s="145"/>
      <c r="F9" s="146"/>
      <c r="G9" s="37" t="s">
        <v>154</v>
      </c>
      <c r="H9" s="21"/>
      <c r="I9" s="21"/>
      <c r="J9" s="21"/>
      <c r="K9" s="21"/>
    </row>
    <row r="10" spans="1:13" ht="32.25" customHeight="1" x14ac:dyDescent="0.25">
      <c r="A10" s="147" t="s">
        <v>187</v>
      </c>
      <c r="B10" s="148"/>
      <c r="C10" s="148"/>
      <c r="D10" s="148"/>
      <c r="E10" s="148"/>
      <c r="F10" s="149"/>
      <c r="G10" s="38"/>
      <c r="H10" s="21"/>
      <c r="I10" s="21"/>
      <c r="J10" s="21"/>
      <c r="K10" s="21"/>
    </row>
    <row r="11" spans="1:13" ht="25.5" customHeight="1" x14ac:dyDescent="0.25">
      <c r="A11" s="98" t="s">
        <v>1</v>
      </c>
      <c r="B11" s="99"/>
      <c r="C11" s="100"/>
      <c r="D11" s="95" t="s">
        <v>188</v>
      </c>
      <c r="E11" s="96"/>
      <c r="F11" s="97"/>
      <c r="G11" s="39" t="s">
        <v>155</v>
      </c>
      <c r="H11" s="24"/>
      <c r="I11" s="24"/>
      <c r="J11" s="21"/>
      <c r="K11" s="21"/>
    </row>
    <row r="12" spans="1:13" ht="18.75" customHeight="1" x14ac:dyDescent="0.25">
      <c r="A12" s="55" t="s">
        <v>216</v>
      </c>
      <c r="B12" s="56"/>
      <c r="C12" s="56"/>
      <c r="D12" s="56"/>
      <c r="E12" s="56"/>
      <c r="F12" s="57"/>
      <c r="G12" s="39" t="s">
        <v>213</v>
      </c>
      <c r="H12" s="21"/>
      <c r="I12" s="21"/>
      <c r="J12" s="21"/>
      <c r="K12" s="21"/>
    </row>
    <row r="13" spans="1:13" x14ac:dyDescent="0.25">
      <c r="A13" s="52"/>
      <c r="B13" s="53" t="s">
        <v>212</v>
      </c>
      <c r="C13" s="53" t="s">
        <v>212</v>
      </c>
      <c r="D13" s="53" t="s">
        <v>212</v>
      </c>
      <c r="E13" s="53" t="s">
        <v>212</v>
      </c>
      <c r="F13" s="53" t="s">
        <v>212</v>
      </c>
      <c r="G13" s="38"/>
      <c r="H13" s="21"/>
      <c r="I13" s="21"/>
      <c r="J13" s="21"/>
      <c r="K13" s="21"/>
    </row>
    <row r="14" spans="1:13" x14ac:dyDescent="0.25">
      <c r="A14" s="52"/>
      <c r="B14" s="53" t="s">
        <v>212</v>
      </c>
      <c r="C14" s="53" t="s">
        <v>212</v>
      </c>
      <c r="D14" s="53" t="s">
        <v>212</v>
      </c>
      <c r="E14" s="53" t="s">
        <v>212</v>
      </c>
      <c r="F14" s="53" t="s">
        <v>212</v>
      </c>
      <c r="G14" s="38"/>
      <c r="H14" s="21"/>
      <c r="I14" s="21"/>
      <c r="J14" s="21"/>
      <c r="K14" s="21"/>
    </row>
    <row r="15" spans="1:13" x14ac:dyDescent="0.25">
      <c r="A15" s="52"/>
      <c r="B15" s="53" t="s">
        <v>212</v>
      </c>
      <c r="C15" s="53" t="s">
        <v>212</v>
      </c>
      <c r="D15" s="53" t="s">
        <v>212</v>
      </c>
      <c r="E15" s="53" t="s">
        <v>212</v>
      </c>
      <c r="F15" s="53" t="s">
        <v>212</v>
      </c>
      <c r="G15" s="38"/>
      <c r="H15" s="21"/>
      <c r="I15" s="21"/>
      <c r="J15" s="21"/>
      <c r="K15" s="21"/>
    </row>
    <row r="16" spans="1:13" x14ac:dyDescent="0.25">
      <c r="A16" s="52"/>
      <c r="B16" s="53" t="s">
        <v>212</v>
      </c>
      <c r="C16" s="53" t="s">
        <v>212</v>
      </c>
      <c r="D16" s="53" t="s">
        <v>212</v>
      </c>
      <c r="E16" s="53" t="s">
        <v>212</v>
      </c>
      <c r="F16" s="53" t="s">
        <v>212</v>
      </c>
      <c r="G16" s="38"/>
      <c r="H16" s="21"/>
      <c r="I16" s="21"/>
      <c r="J16" s="21"/>
      <c r="K16" s="21"/>
    </row>
    <row r="17" spans="1:11" x14ac:dyDescent="0.25">
      <c r="A17" s="52"/>
      <c r="B17" s="53" t="s">
        <v>212</v>
      </c>
      <c r="C17" s="53" t="s">
        <v>212</v>
      </c>
      <c r="D17" s="53" t="s">
        <v>212</v>
      </c>
      <c r="E17" s="53" t="s">
        <v>212</v>
      </c>
      <c r="F17" s="53" t="s">
        <v>212</v>
      </c>
      <c r="G17" s="38"/>
      <c r="H17" s="21"/>
      <c r="I17" s="21"/>
      <c r="J17" s="21"/>
      <c r="K17" s="21"/>
    </row>
    <row r="18" spans="1:11" x14ac:dyDescent="0.25">
      <c r="A18" s="52"/>
      <c r="B18" s="53" t="s">
        <v>212</v>
      </c>
      <c r="C18" s="53" t="s">
        <v>212</v>
      </c>
      <c r="D18" s="53" t="s">
        <v>212</v>
      </c>
      <c r="E18" s="53" t="s">
        <v>212</v>
      </c>
      <c r="F18" s="53" t="s">
        <v>212</v>
      </c>
      <c r="G18" s="38"/>
      <c r="H18" s="21"/>
      <c r="I18" s="21"/>
      <c r="J18" s="21"/>
      <c r="K18" s="21"/>
    </row>
    <row r="19" spans="1:11" x14ac:dyDescent="0.25">
      <c r="A19" s="52"/>
      <c r="B19" s="53" t="s">
        <v>212</v>
      </c>
      <c r="C19" s="53" t="s">
        <v>212</v>
      </c>
      <c r="D19" s="53" t="s">
        <v>212</v>
      </c>
      <c r="E19" s="53" t="s">
        <v>212</v>
      </c>
      <c r="F19" s="53" t="s">
        <v>212</v>
      </c>
      <c r="G19" s="38"/>
      <c r="H19" s="21"/>
      <c r="I19" s="21"/>
      <c r="J19" s="21"/>
      <c r="K19" s="21"/>
    </row>
    <row r="20" spans="1:11" x14ac:dyDescent="0.25">
      <c r="A20" s="52"/>
      <c r="B20" s="53" t="s">
        <v>212</v>
      </c>
      <c r="C20" s="53" t="s">
        <v>212</v>
      </c>
      <c r="D20" s="53" t="s">
        <v>212</v>
      </c>
      <c r="E20" s="53" t="s">
        <v>212</v>
      </c>
      <c r="F20" s="53" t="s">
        <v>212</v>
      </c>
      <c r="G20" s="38"/>
      <c r="H20" s="21"/>
      <c r="I20" s="21"/>
      <c r="J20" s="21"/>
      <c r="K20" s="21"/>
    </row>
    <row r="21" spans="1:11" x14ac:dyDescent="0.25">
      <c r="A21" s="52"/>
      <c r="B21" s="53" t="s">
        <v>212</v>
      </c>
      <c r="C21" s="53" t="s">
        <v>212</v>
      </c>
      <c r="D21" s="53" t="s">
        <v>212</v>
      </c>
      <c r="E21" s="53" t="s">
        <v>212</v>
      </c>
      <c r="F21" s="53" t="s">
        <v>212</v>
      </c>
      <c r="G21" s="38"/>
      <c r="H21" s="21"/>
      <c r="I21" s="21"/>
      <c r="J21" s="21"/>
      <c r="K21" s="21"/>
    </row>
    <row r="22" spans="1:11" x14ac:dyDescent="0.25">
      <c r="A22" s="52"/>
      <c r="B22" s="53" t="s">
        <v>212</v>
      </c>
      <c r="C22" s="53" t="s">
        <v>212</v>
      </c>
      <c r="D22" s="53" t="s">
        <v>212</v>
      </c>
      <c r="E22" s="53" t="s">
        <v>212</v>
      </c>
      <c r="F22" s="53" t="s">
        <v>212</v>
      </c>
      <c r="G22" s="38"/>
      <c r="H22" s="21"/>
      <c r="I22" s="21"/>
      <c r="J22" s="21"/>
      <c r="K22" s="21"/>
    </row>
    <row r="23" spans="1:11" ht="15.75" customHeight="1" x14ac:dyDescent="0.25">
      <c r="A23" s="111" t="s">
        <v>2</v>
      </c>
      <c r="B23" s="111"/>
      <c r="C23" s="111"/>
      <c r="D23" s="111"/>
      <c r="E23" s="111"/>
      <c r="F23" s="111"/>
      <c r="G23" s="38"/>
      <c r="H23" s="21"/>
      <c r="I23" s="21"/>
      <c r="J23" s="21"/>
      <c r="K23" s="21"/>
    </row>
    <row r="24" spans="1:11" ht="15.75" customHeight="1" x14ac:dyDescent="0.25">
      <c r="A24" s="111" t="s">
        <v>185</v>
      </c>
      <c r="B24" s="111"/>
      <c r="C24" s="111"/>
      <c r="D24" s="111"/>
      <c r="E24" s="111"/>
      <c r="F24" s="111"/>
      <c r="G24" s="40"/>
    </row>
    <row r="25" spans="1:11" ht="26.25" customHeight="1" x14ac:dyDescent="0.25">
      <c r="A25" s="108" t="s">
        <v>3</v>
      </c>
      <c r="B25" s="109"/>
      <c r="C25" s="110"/>
      <c r="D25" s="112"/>
      <c r="E25" s="112"/>
      <c r="F25" s="112"/>
      <c r="G25" s="39" t="s">
        <v>156</v>
      </c>
    </row>
    <row r="26" spans="1:11" ht="15.75" customHeight="1" x14ac:dyDescent="0.25">
      <c r="A26" s="111" t="s">
        <v>186</v>
      </c>
      <c r="B26" s="111"/>
      <c r="C26" s="111"/>
      <c r="D26" s="111"/>
      <c r="E26" s="111"/>
      <c r="F26" s="111"/>
      <c r="G26" s="40"/>
    </row>
    <row r="27" spans="1:11" ht="18" customHeight="1" x14ac:dyDescent="0.25">
      <c r="A27" s="87" t="s">
        <v>4</v>
      </c>
      <c r="B27" s="87"/>
      <c r="C27" s="87"/>
      <c r="D27" s="107"/>
      <c r="E27" s="107"/>
      <c r="F27" s="107"/>
      <c r="G27" s="39" t="s">
        <v>206</v>
      </c>
    </row>
    <row r="28" spans="1:11" ht="33" customHeight="1" x14ac:dyDescent="0.25">
      <c r="A28" s="87" t="s">
        <v>5</v>
      </c>
      <c r="B28" s="87"/>
      <c r="C28" s="87"/>
      <c r="D28" s="107"/>
      <c r="E28" s="107"/>
      <c r="F28" s="107"/>
      <c r="G28" s="39" t="s">
        <v>157</v>
      </c>
    </row>
    <row r="29" spans="1:11" ht="28.5" customHeight="1" x14ac:dyDescent="0.25">
      <c r="A29" s="87" t="s">
        <v>6</v>
      </c>
      <c r="B29" s="87"/>
      <c r="C29" s="87"/>
      <c r="D29" s="107"/>
      <c r="E29" s="107"/>
      <c r="F29" s="107"/>
      <c r="G29" s="39" t="s">
        <v>158</v>
      </c>
    </row>
    <row r="30" spans="1:11" ht="27.75" customHeight="1" x14ac:dyDescent="0.25">
      <c r="A30" s="87" t="s">
        <v>7</v>
      </c>
      <c r="B30" s="87"/>
      <c r="C30" s="87"/>
      <c r="D30" s="107"/>
      <c r="E30" s="107"/>
      <c r="F30" s="107"/>
      <c r="G30" s="39" t="s">
        <v>159</v>
      </c>
    </row>
    <row r="31" spans="1:11" ht="15.75" customHeight="1" x14ac:dyDescent="0.25">
      <c r="A31" s="87" t="s">
        <v>8</v>
      </c>
      <c r="B31" s="87"/>
      <c r="C31" s="87"/>
      <c r="D31" s="107"/>
      <c r="E31" s="107"/>
      <c r="F31" s="107"/>
      <c r="G31" s="39" t="s">
        <v>160</v>
      </c>
    </row>
    <row r="32" spans="1:11" ht="15" customHeight="1" x14ac:dyDescent="0.25">
      <c r="A32" s="111" t="s">
        <v>9</v>
      </c>
      <c r="B32" s="111"/>
      <c r="C32" s="111"/>
      <c r="D32" s="111"/>
      <c r="E32" s="111"/>
      <c r="F32" s="111"/>
      <c r="G32" s="40"/>
    </row>
    <row r="33" spans="1:8" ht="19.5" customHeight="1" x14ac:dyDescent="0.25">
      <c r="A33" s="87" t="s">
        <v>10</v>
      </c>
      <c r="B33" s="87"/>
      <c r="C33" s="87"/>
      <c r="D33" s="103"/>
      <c r="E33" s="103"/>
      <c r="F33" s="103"/>
      <c r="G33" s="39" t="s">
        <v>161</v>
      </c>
    </row>
    <row r="34" spans="1:8" ht="48" customHeight="1" x14ac:dyDescent="0.25">
      <c r="A34" s="87" t="s">
        <v>11</v>
      </c>
      <c r="B34" s="87"/>
      <c r="C34" s="87"/>
      <c r="D34" s="103"/>
      <c r="E34" s="103"/>
      <c r="F34" s="103"/>
      <c r="G34" s="39" t="s">
        <v>162</v>
      </c>
      <c r="H34" s="24"/>
    </row>
    <row r="35" spans="1:8" ht="32.25" customHeight="1" x14ac:dyDescent="0.25">
      <c r="A35" s="87" t="s">
        <v>12</v>
      </c>
      <c r="B35" s="87"/>
      <c r="C35" s="87"/>
      <c r="D35" s="103"/>
      <c r="E35" s="103"/>
      <c r="F35" s="103"/>
      <c r="G35" s="39" t="s">
        <v>163</v>
      </c>
      <c r="H35" s="24"/>
    </row>
    <row r="36" spans="1:8" ht="15.75" customHeight="1" x14ac:dyDescent="0.25">
      <c r="A36" s="87" t="s">
        <v>13</v>
      </c>
      <c r="B36" s="87"/>
      <c r="C36" s="87"/>
      <c r="D36" s="103"/>
      <c r="E36" s="103"/>
      <c r="F36" s="103"/>
      <c r="G36" s="39" t="s">
        <v>164</v>
      </c>
      <c r="H36" s="24"/>
    </row>
    <row r="37" spans="1:8" ht="15" customHeight="1" x14ac:dyDescent="0.25">
      <c r="A37" s="111" t="s">
        <v>14</v>
      </c>
      <c r="B37" s="111"/>
      <c r="C37" s="111"/>
      <c r="D37" s="111"/>
      <c r="E37" s="111"/>
      <c r="F37" s="111"/>
      <c r="G37" s="40"/>
    </row>
    <row r="38" spans="1:8" ht="15.75" customHeight="1" x14ac:dyDescent="0.25">
      <c r="A38" s="118" t="s">
        <v>62</v>
      </c>
      <c r="B38" s="118"/>
      <c r="C38" s="118"/>
      <c r="D38" s="103"/>
      <c r="E38" s="103"/>
      <c r="F38" s="103"/>
      <c r="G38" s="153" t="s">
        <v>165</v>
      </c>
    </row>
    <row r="39" spans="1:8" ht="15.75" customHeight="1" x14ac:dyDescent="0.25">
      <c r="A39" s="118" t="s">
        <v>15</v>
      </c>
      <c r="B39" s="118"/>
      <c r="C39" s="118"/>
      <c r="D39" s="103"/>
      <c r="E39" s="103"/>
      <c r="F39" s="103"/>
      <c r="G39" s="153"/>
    </row>
    <row r="40" spans="1:8" ht="15.75" customHeight="1" x14ac:dyDescent="0.25">
      <c r="A40" s="118" t="s">
        <v>16</v>
      </c>
      <c r="B40" s="118"/>
      <c r="C40" s="118"/>
      <c r="D40" s="103"/>
      <c r="E40" s="103"/>
      <c r="F40" s="103"/>
      <c r="G40" s="153"/>
    </row>
    <row r="41" spans="1:8" ht="15.75" customHeight="1" x14ac:dyDescent="0.25">
      <c r="A41" s="118" t="s">
        <v>17</v>
      </c>
      <c r="B41" s="118"/>
      <c r="C41" s="118"/>
      <c r="D41" s="103"/>
      <c r="E41" s="103"/>
      <c r="F41" s="103"/>
      <c r="G41" s="153"/>
    </row>
    <row r="42" spans="1:8" x14ac:dyDescent="0.25">
      <c r="A42" s="118" t="s">
        <v>18</v>
      </c>
      <c r="B42" s="118"/>
      <c r="C42" s="118"/>
      <c r="D42" s="103"/>
      <c r="E42" s="103"/>
      <c r="F42" s="103"/>
      <c r="G42" s="153"/>
    </row>
    <row r="43" spans="1:8" ht="15.75" customHeight="1" x14ac:dyDescent="0.25">
      <c r="A43" s="118" t="s">
        <v>19</v>
      </c>
      <c r="B43" s="118"/>
      <c r="C43" s="118"/>
      <c r="D43" s="103"/>
      <c r="E43" s="103"/>
      <c r="F43" s="103"/>
      <c r="G43" s="153"/>
    </row>
    <row r="44" spans="1:8" ht="15.75" customHeight="1" x14ac:dyDescent="0.25">
      <c r="A44" s="118" t="s">
        <v>20</v>
      </c>
      <c r="B44" s="118"/>
      <c r="C44" s="118"/>
      <c r="D44" s="103"/>
      <c r="E44" s="103"/>
      <c r="F44" s="103"/>
      <c r="G44" s="153"/>
    </row>
    <row r="45" spans="1:8" ht="15.75" customHeight="1" x14ac:dyDescent="0.25">
      <c r="A45" s="118" t="s">
        <v>21</v>
      </c>
      <c r="B45" s="118"/>
      <c r="C45" s="118"/>
      <c r="D45" s="103"/>
      <c r="E45" s="103"/>
      <c r="F45" s="103"/>
      <c r="G45" s="153"/>
    </row>
    <row r="46" spans="1:8" ht="15.75" customHeight="1" x14ac:dyDescent="0.25">
      <c r="A46" s="118" t="s">
        <v>22</v>
      </c>
      <c r="B46" s="118"/>
      <c r="C46" s="118"/>
      <c r="D46" s="103"/>
      <c r="E46" s="103"/>
      <c r="F46" s="103"/>
      <c r="G46" s="153"/>
    </row>
    <row r="47" spans="1:8" ht="51.75" customHeight="1" x14ac:dyDescent="0.25">
      <c r="A47" s="157" t="s">
        <v>23</v>
      </c>
      <c r="B47" s="158"/>
      <c r="C47" s="159"/>
      <c r="D47" s="103"/>
      <c r="E47" s="103"/>
      <c r="F47" s="103"/>
      <c r="G47" s="39" t="s">
        <v>166</v>
      </c>
    </row>
    <row r="48" spans="1:8" x14ac:dyDescent="0.25">
      <c r="A48" s="111" t="s">
        <v>108</v>
      </c>
      <c r="B48" s="111"/>
      <c r="C48" s="111"/>
      <c r="D48" s="111"/>
      <c r="E48" s="111"/>
      <c r="F48" s="111"/>
      <c r="G48" s="40"/>
    </row>
    <row r="49" spans="1:9" x14ac:dyDescent="0.25">
      <c r="A49" s="87" t="s">
        <v>4</v>
      </c>
      <c r="B49" s="87"/>
      <c r="C49" s="87"/>
      <c r="D49" s="103"/>
      <c r="E49" s="103"/>
      <c r="F49" s="103"/>
      <c r="G49" s="39" t="s">
        <v>167</v>
      </c>
    </row>
    <row r="50" spans="1:9" ht="32.25" customHeight="1" x14ac:dyDescent="0.25">
      <c r="A50" s="87" t="s">
        <v>5</v>
      </c>
      <c r="B50" s="87"/>
      <c r="C50" s="87"/>
      <c r="D50" s="103"/>
      <c r="E50" s="103"/>
      <c r="F50" s="103"/>
      <c r="G50" s="39" t="s">
        <v>157</v>
      </c>
    </row>
    <row r="51" spans="1:9" ht="30.75" customHeight="1" x14ac:dyDescent="0.25">
      <c r="A51" s="87" t="s">
        <v>6</v>
      </c>
      <c r="B51" s="87"/>
      <c r="C51" s="87"/>
      <c r="D51" s="103"/>
      <c r="E51" s="103"/>
      <c r="F51" s="103"/>
      <c r="G51" s="39" t="s">
        <v>158</v>
      </c>
    </row>
    <row r="52" spans="1:9" ht="26.25" customHeight="1" x14ac:dyDescent="0.25">
      <c r="A52" s="87" t="s">
        <v>7</v>
      </c>
      <c r="B52" s="87"/>
      <c r="C52" s="87"/>
      <c r="D52" s="103"/>
      <c r="E52" s="103"/>
      <c r="F52" s="103"/>
      <c r="G52" s="39" t="s">
        <v>159</v>
      </c>
    </row>
    <row r="53" spans="1:9" ht="19.5" customHeight="1" x14ac:dyDescent="0.25">
      <c r="A53" s="87" t="s">
        <v>8</v>
      </c>
      <c r="B53" s="87"/>
      <c r="C53" s="87"/>
      <c r="D53" s="103"/>
      <c r="E53" s="103"/>
      <c r="F53" s="103"/>
      <c r="G53" s="39" t="s">
        <v>160</v>
      </c>
    </row>
    <row r="54" spans="1:9" ht="28.5" customHeight="1" x14ac:dyDescent="0.25">
      <c r="A54" s="87" t="s">
        <v>24</v>
      </c>
      <c r="B54" s="87"/>
      <c r="C54" s="87"/>
      <c r="D54" s="103"/>
      <c r="E54" s="103"/>
      <c r="F54" s="103"/>
      <c r="G54" s="150" t="s">
        <v>168</v>
      </c>
    </row>
    <row r="55" spans="1:9" ht="28.5" customHeight="1" x14ac:dyDescent="0.25">
      <c r="A55" s="87" t="s">
        <v>25</v>
      </c>
      <c r="B55" s="87"/>
      <c r="C55" s="87"/>
      <c r="D55" s="103"/>
      <c r="E55" s="103"/>
      <c r="F55" s="103"/>
      <c r="G55" s="152"/>
    </row>
    <row r="56" spans="1:9" ht="102" customHeight="1" x14ac:dyDescent="0.25">
      <c r="A56" s="101" t="s">
        <v>214</v>
      </c>
      <c r="B56" s="101"/>
      <c r="C56" s="101"/>
      <c r="D56" s="102"/>
      <c r="E56" s="102"/>
      <c r="F56" s="102"/>
      <c r="G56" s="41" t="s">
        <v>169</v>
      </c>
    </row>
    <row r="57" spans="1:9" x14ac:dyDescent="0.25">
      <c r="A57" s="111" t="s">
        <v>26</v>
      </c>
      <c r="B57" s="111"/>
      <c r="C57" s="111"/>
      <c r="D57" s="111"/>
      <c r="E57" s="111"/>
      <c r="F57" s="111"/>
      <c r="G57" s="40"/>
    </row>
    <row r="58" spans="1:9" ht="36" customHeight="1" x14ac:dyDescent="0.25">
      <c r="A58" s="55" t="s">
        <v>27</v>
      </c>
      <c r="B58" s="57"/>
      <c r="C58" s="130"/>
      <c r="D58" s="130"/>
      <c r="E58" s="130"/>
      <c r="F58" s="130"/>
      <c r="G58" s="40"/>
    </row>
    <row r="59" spans="1:9" ht="15.75" customHeight="1" x14ac:dyDescent="0.25">
      <c r="A59" s="111" t="s">
        <v>107</v>
      </c>
      <c r="B59" s="111"/>
      <c r="C59" s="111"/>
      <c r="D59" s="111"/>
      <c r="E59" s="111"/>
      <c r="F59" s="111"/>
      <c r="G59" s="40"/>
    </row>
    <row r="60" spans="1:9" ht="61.5" customHeight="1" x14ac:dyDescent="0.25">
      <c r="A60" s="130" t="s">
        <v>189</v>
      </c>
      <c r="B60" s="130"/>
      <c r="C60" s="130"/>
      <c r="D60" s="131"/>
      <c r="E60" s="131"/>
      <c r="F60" s="131"/>
      <c r="G60" s="41" t="s">
        <v>170</v>
      </c>
    </row>
    <row r="61" spans="1:9" ht="61.5" customHeight="1" x14ac:dyDescent="0.25">
      <c r="A61" s="130" t="s">
        <v>190</v>
      </c>
      <c r="B61" s="130"/>
      <c r="C61" s="130"/>
      <c r="D61" s="131"/>
      <c r="E61" s="131"/>
      <c r="F61" s="131"/>
      <c r="G61" s="41" t="s">
        <v>170</v>
      </c>
    </row>
    <row r="62" spans="1:9" ht="61.5" customHeight="1" x14ac:dyDescent="0.25">
      <c r="A62" s="130" t="s">
        <v>184</v>
      </c>
      <c r="B62" s="130"/>
      <c r="C62" s="130"/>
      <c r="D62" s="131"/>
      <c r="E62" s="131"/>
      <c r="F62" s="131"/>
      <c r="G62" s="41" t="s">
        <v>170</v>
      </c>
    </row>
    <row r="63" spans="1:9" ht="61.5" customHeight="1" x14ac:dyDescent="0.25">
      <c r="A63" s="130" t="s">
        <v>28</v>
      </c>
      <c r="B63" s="130"/>
      <c r="C63" s="130"/>
      <c r="D63" s="131"/>
      <c r="E63" s="131"/>
      <c r="F63" s="131"/>
      <c r="G63" s="41" t="s">
        <v>170</v>
      </c>
    </row>
    <row r="64" spans="1:9" ht="61.5" customHeight="1" x14ac:dyDescent="0.25">
      <c r="A64" s="130" t="s">
        <v>29</v>
      </c>
      <c r="B64" s="130"/>
      <c r="C64" s="130"/>
      <c r="D64" s="131"/>
      <c r="E64" s="131"/>
      <c r="F64" s="131"/>
      <c r="G64" s="41" t="s">
        <v>170</v>
      </c>
      <c r="I64" s="21"/>
    </row>
    <row r="65" spans="1:15" ht="15.75" customHeight="1" x14ac:dyDescent="0.25">
      <c r="A65" s="132" t="s">
        <v>30</v>
      </c>
      <c r="B65" s="133"/>
      <c r="C65" s="134"/>
      <c r="D65" s="165"/>
      <c r="E65" s="166"/>
      <c r="F65" s="167"/>
      <c r="G65" s="42"/>
    </row>
    <row r="66" spans="1:15" ht="15.75" customHeight="1" x14ac:dyDescent="0.25">
      <c r="A66" s="128" t="s">
        <v>135</v>
      </c>
      <c r="B66" s="129"/>
      <c r="C66" s="129"/>
      <c r="D66" s="104"/>
      <c r="E66" s="105"/>
      <c r="F66" s="106"/>
      <c r="G66" s="39" t="s">
        <v>171</v>
      </c>
    </row>
    <row r="67" spans="1:15" ht="15" customHeight="1" x14ac:dyDescent="0.25">
      <c r="A67" s="118" t="s">
        <v>31</v>
      </c>
      <c r="B67" s="118"/>
      <c r="C67" s="118"/>
      <c r="D67" s="104"/>
      <c r="E67" s="105"/>
      <c r="F67" s="106"/>
      <c r="G67" s="39" t="s">
        <v>172</v>
      </c>
    </row>
    <row r="68" spans="1:15" ht="15.75" customHeight="1" x14ac:dyDescent="0.25">
      <c r="A68" s="118" t="s">
        <v>32</v>
      </c>
      <c r="B68" s="118"/>
      <c r="C68" s="118"/>
      <c r="D68" s="104"/>
      <c r="E68" s="105"/>
      <c r="F68" s="106"/>
      <c r="G68" s="39" t="s">
        <v>173</v>
      </c>
    </row>
    <row r="69" spans="1:15" ht="50.25" customHeight="1" x14ac:dyDescent="0.25">
      <c r="A69" s="122" t="s">
        <v>181</v>
      </c>
      <c r="B69" s="123"/>
      <c r="C69" s="124"/>
      <c r="D69" s="119">
        <v>0</v>
      </c>
      <c r="E69" s="120"/>
      <c r="F69" s="121"/>
      <c r="G69" s="41" t="s">
        <v>174</v>
      </c>
    </row>
    <row r="70" spans="1:15" ht="50.25" customHeight="1" x14ac:dyDescent="0.25">
      <c r="A70" s="122" t="s">
        <v>182</v>
      </c>
      <c r="B70" s="123"/>
      <c r="C70" s="124"/>
      <c r="D70" s="125">
        <v>1</v>
      </c>
      <c r="E70" s="126"/>
      <c r="F70" s="127"/>
      <c r="G70" s="41" t="s">
        <v>175</v>
      </c>
    </row>
    <row r="71" spans="1:15" ht="50.25" customHeight="1" x14ac:dyDescent="0.25">
      <c r="A71" s="168" t="s">
        <v>183</v>
      </c>
      <c r="B71" s="168"/>
      <c r="C71" s="168"/>
      <c r="D71" s="169">
        <f>D69*D70</f>
        <v>0</v>
      </c>
      <c r="E71" s="169"/>
      <c r="F71" s="169"/>
      <c r="G71" s="40"/>
    </row>
    <row r="72" spans="1:15" ht="52.5" customHeight="1" x14ac:dyDescent="0.25">
      <c r="A72" s="163" t="s">
        <v>140</v>
      </c>
      <c r="B72" s="163"/>
      <c r="C72" s="163"/>
      <c r="D72" s="163"/>
      <c r="E72" s="163"/>
      <c r="F72" s="163"/>
      <c r="G72" s="40"/>
    </row>
    <row r="73" spans="1:15" ht="8.25" customHeight="1" x14ac:dyDescent="0.25">
      <c r="A73" s="25"/>
      <c r="B73" s="25"/>
      <c r="C73" s="25"/>
      <c r="D73" s="26"/>
      <c r="E73" s="26"/>
      <c r="F73" s="26"/>
      <c r="G73" s="38"/>
      <c r="H73" s="24"/>
    </row>
    <row r="74" spans="1:15" ht="63.75" customHeight="1" x14ac:dyDescent="0.25">
      <c r="A74" s="164" t="s">
        <v>191</v>
      </c>
      <c r="B74" s="164"/>
      <c r="C74" s="164"/>
      <c r="D74" s="164"/>
      <c r="E74" s="164"/>
      <c r="F74" s="164"/>
      <c r="G74" s="43" t="s">
        <v>176</v>
      </c>
      <c r="H74" s="24"/>
    </row>
    <row r="75" spans="1:15" ht="47.25" x14ac:dyDescent="0.25">
      <c r="A75" s="27" t="s">
        <v>17</v>
      </c>
      <c r="B75" s="171" t="s">
        <v>69</v>
      </c>
      <c r="C75" s="171"/>
      <c r="D75" s="171"/>
      <c r="E75" s="2" t="s">
        <v>68</v>
      </c>
      <c r="F75" s="2" t="s">
        <v>105</v>
      </c>
      <c r="G75" s="43"/>
      <c r="H75" s="24"/>
    </row>
    <row r="76" spans="1:15" ht="51" customHeight="1" x14ac:dyDescent="0.25">
      <c r="A76" s="3" t="s">
        <v>63</v>
      </c>
      <c r="B76" s="141" t="s">
        <v>192</v>
      </c>
      <c r="C76" s="141"/>
      <c r="D76" s="141"/>
      <c r="E76" s="49">
        <v>20</v>
      </c>
      <c r="F76" s="35"/>
      <c r="G76" s="38"/>
      <c r="H76" s="24"/>
      <c r="N76" s="23" t="b">
        <v>0</v>
      </c>
      <c r="O76" s="23">
        <f>+IF(N76=TRUE,E76,0)</f>
        <v>0</v>
      </c>
    </row>
    <row r="77" spans="1:15" ht="40.5" customHeight="1" x14ac:dyDescent="0.25">
      <c r="A77" s="3" t="s">
        <v>64</v>
      </c>
      <c r="B77" s="141" t="s">
        <v>207</v>
      </c>
      <c r="C77" s="141"/>
      <c r="D77" s="141"/>
      <c r="E77" s="7">
        <v>15</v>
      </c>
      <c r="F77" s="7"/>
      <c r="G77" s="38"/>
    </row>
    <row r="78" spans="1:15" ht="82.5" customHeight="1" x14ac:dyDescent="0.25">
      <c r="A78" s="48" t="s">
        <v>65</v>
      </c>
      <c r="B78" s="170" t="s">
        <v>193</v>
      </c>
      <c r="C78" s="170"/>
      <c r="D78" s="170"/>
      <c r="E78" s="28">
        <v>5</v>
      </c>
      <c r="F78" s="154"/>
      <c r="G78" s="153" t="s">
        <v>218</v>
      </c>
      <c r="M78" s="22">
        <f>IF(F78="да",E78,0)</f>
        <v>0</v>
      </c>
      <c r="N78" s="23" t="b">
        <v>0</v>
      </c>
      <c r="O78" s="23">
        <f t="shared" ref="O78:O85" si="0">+IF(N78=TRUE,E78,0)</f>
        <v>0</v>
      </c>
    </row>
    <row r="79" spans="1:15" ht="80.25" customHeight="1" x14ac:dyDescent="0.25">
      <c r="A79" s="48" t="s">
        <v>66</v>
      </c>
      <c r="B79" s="170" t="s">
        <v>194</v>
      </c>
      <c r="C79" s="170"/>
      <c r="D79" s="170"/>
      <c r="E79" s="28">
        <v>10</v>
      </c>
      <c r="F79" s="155"/>
      <c r="G79" s="153"/>
      <c r="M79" s="22">
        <f>IF(F79="да",E79,0)</f>
        <v>0</v>
      </c>
      <c r="N79" s="23" t="b">
        <v>0</v>
      </c>
      <c r="O79" s="23">
        <f t="shared" si="0"/>
        <v>0</v>
      </c>
    </row>
    <row r="80" spans="1:15" ht="83.25" customHeight="1" x14ac:dyDescent="0.25">
      <c r="A80" s="48" t="s">
        <v>67</v>
      </c>
      <c r="B80" s="170" t="s">
        <v>195</v>
      </c>
      <c r="C80" s="170"/>
      <c r="D80" s="170"/>
      <c r="E80" s="28">
        <v>15</v>
      </c>
      <c r="F80" s="156"/>
      <c r="G80" s="153"/>
      <c r="M80" s="22">
        <f>IF(F80="да",E80,0)</f>
        <v>0</v>
      </c>
      <c r="N80" s="23" t="b">
        <v>0</v>
      </c>
      <c r="O80" s="23">
        <f t="shared" si="0"/>
        <v>0</v>
      </c>
    </row>
    <row r="81" spans="1:26" ht="40.5" customHeight="1" x14ac:dyDescent="0.25">
      <c r="A81" s="3" t="s">
        <v>196</v>
      </c>
      <c r="B81" s="141" t="s">
        <v>197</v>
      </c>
      <c r="C81" s="141"/>
      <c r="D81" s="141"/>
      <c r="E81" s="49">
        <v>10</v>
      </c>
      <c r="F81" s="35"/>
      <c r="G81" s="38"/>
      <c r="N81" s="23" t="b">
        <v>0</v>
      </c>
      <c r="O81" s="23">
        <f t="shared" si="0"/>
        <v>0</v>
      </c>
    </row>
    <row r="82" spans="1:26" ht="40.5" customHeight="1" x14ac:dyDescent="0.25">
      <c r="A82" s="3" t="s">
        <v>199</v>
      </c>
      <c r="B82" s="141" t="s">
        <v>198</v>
      </c>
      <c r="C82" s="141"/>
      <c r="D82" s="141"/>
      <c r="E82" s="49">
        <v>20</v>
      </c>
      <c r="F82" s="35"/>
      <c r="G82" s="38"/>
      <c r="N82" s="23" t="b">
        <v>0</v>
      </c>
      <c r="O82" s="23">
        <f t="shared" si="0"/>
        <v>0</v>
      </c>
    </row>
    <row r="83" spans="1:26" ht="40.5" customHeight="1" x14ac:dyDescent="0.25">
      <c r="A83" s="3" t="s">
        <v>201</v>
      </c>
      <c r="B83" s="141" t="s">
        <v>200</v>
      </c>
      <c r="C83" s="141"/>
      <c r="D83" s="141"/>
      <c r="E83" s="49">
        <v>5</v>
      </c>
      <c r="F83" s="35"/>
      <c r="G83" s="38"/>
      <c r="N83" s="23" t="b">
        <v>0</v>
      </c>
      <c r="O83" s="23">
        <f t="shared" si="0"/>
        <v>0</v>
      </c>
    </row>
    <row r="84" spans="1:26" ht="40.5" customHeight="1" x14ac:dyDescent="0.25">
      <c r="A84" s="3" t="s">
        <v>202</v>
      </c>
      <c r="B84" s="141" t="s">
        <v>203</v>
      </c>
      <c r="C84" s="141"/>
      <c r="D84" s="141"/>
      <c r="E84" s="49">
        <v>20</v>
      </c>
      <c r="F84" s="35"/>
      <c r="G84" s="38"/>
      <c r="N84" s="23" t="b">
        <v>0</v>
      </c>
      <c r="O84" s="23">
        <f t="shared" si="0"/>
        <v>0</v>
      </c>
    </row>
    <row r="85" spans="1:26" ht="40.5" customHeight="1" x14ac:dyDescent="0.25">
      <c r="A85" s="3" t="s">
        <v>205</v>
      </c>
      <c r="B85" s="141" t="s">
        <v>204</v>
      </c>
      <c r="C85" s="141"/>
      <c r="D85" s="141"/>
      <c r="E85" s="49">
        <v>10</v>
      </c>
      <c r="F85" s="35"/>
      <c r="G85" s="38"/>
      <c r="N85" s="23" t="b">
        <v>0</v>
      </c>
      <c r="O85" s="23">
        <f t="shared" si="0"/>
        <v>0</v>
      </c>
    </row>
    <row r="86" spans="1:26" ht="18" customHeight="1" x14ac:dyDescent="0.25">
      <c r="A86" s="1"/>
      <c r="B86" s="138" t="s">
        <v>209</v>
      </c>
      <c r="C86" s="139"/>
      <c r="D86" s="140"/>
      <c r="E86" s="45">
        <f>+E76+E77+E81+E82+E83+E84+E85</f>
        <v>100</v>
      </c>
      <c r="F86" s="50"/>
      <c r="G86" s="38"/>
    </row>
    <row r="87" spans="1:26" ht="22.5" customHeight="1" x14ac:dyDescent="0.25">
      <c r="A87" s="1"/>
      <c r="B87" s="135" t="s">
        <v>208</v>
      </c>
      <c r="C87" s="136"/>
      <c r="D87" s="136"/>
      <c r="E87" s="137"/>
      <c r="F87" s="2">
        <f>SUM(F76:F85)</f>
        <v>0</v>
      </c>
      <c r="G87" s="40"/>
    </row>
    <row r="88" spans="1:26" s="29" customFormat="1" ht="15" customHeight="1" x14ac:dyDescent="0.25">
      <c r="A88" s="113" t="s">
        <v>33</v>
      </c>
      <c r="B88" s="114"/>
      <c r="C88" s="114"/>
      <c r="D88" s="114"/>
      <c r="E88" s="114"/>
      <c r="F88" s="115"/>
      <c r="G88" s="44" t="s">
        <v>177</v>
      </c>
      <c r="H88" s="22"/>
      <c r="I88" s="22"/>
      <c r="J88" s="22"/>
      <c r="K88" s="22"/>
      <c r="L88" s="22"/>
      <c r="M88" s="22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s="29" customFormat="1" ht="15" customHeight="1" x14ac:dyDescent="0.25">
      <c r="A89" s="116" t="s">
        <v>34</v>
      </c>
      <c r="B89" s="116"/>
      <c r="C89" s="116"/>
      <c r="D89" s="116"/>
      <c r="E89" s="116"/>
      <c r="F89" s="116"/>
      <c r="G89" s="40"/>
      <c r="H89" s="22"/>
      <c r="I89" s="22"/>
      <c r="J89" s="22"/>
      <c r="K89" s="22"/>
      <c r="L89" s="22"/>
      <c r="M89" s="22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s="29" customFormat="1" ht="120.75" customHeight="1" x14ac:dyDescent="0.25">
      <c r="A90" s="30">
        <v>1</v>
      </c>
      <c r="B90" s="117" t="s">
        <v>70</v>
      </c>
      <c r="C90" s="117"/>
      <c r="D90" s="117"/>
      <c r="E90" s="117"/>
      <c r="F90" s="117"/>
      <c r="G90" s="40"/>
      <c r="H90" s="22"/>
      <c r="I90" s="22"/>
      <c r="J90" s="22"/>
      <c r="K90" s="22"/>
      <c r="L90" s="22"/>
      <c r="M90" s="22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s="29" customFormat="1" ht="56.25" customHeight="1" x14ac:dyDescent="0.25">
      <c r="A91" s="30">
        <v>2</v>
      </c>
      <c r="B91" s="93" t="s">
        <v>35</v>
      </c>
      <c r="C91" s="93"/>
      <c r="D91" s="93"/>
      <c r="E91" s="93"/>
      <c r="F91" s="93"/>
      <c r="G91" s="40"/>
      <c r="H91" s="22"/>
      <c r="I91" s="22"/>
      <c r="J91" s="22"/>
      <c r="K91" s="22"/>
      <c r="L91" s="22"/>
      <c r="M91" s="22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s="29" customFormat="1" ht="27" customHeight="1" x14ac:dyDescent="0.25">
      <c r="A92" s="30">
        <v>3</v>
      </c>
      <c r="B92" s="93" t="s">
        <v>36</v>
      </c>
      <c r="C92" s="93"/>
      <c r="D92" s="93"/>
      <c r="E92" s="93"/>
      <c r="F92" s="93"/>
      <c r="G92" s="40"/>
      <c r="H92" s="22"/>
      <c r="I92" s="22"/>
      <c r="J92" s="22"/>
      <c r="K92" s="22"/>
      <c r="L92" s="22"/>
      <c r="M92" s="22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s="29" customFormat="1" ht="27.75" customHeight="1" x14ac:dyDescent="0.25">
      <c r="A93" s="30">
        <v>4</v>
      </c>
      <c r="B93" s="93" t="s">
        <v>37</v>
      </c>
      <c r="C93" s="93"/>
      <c r="D93" s="93"/>
      <c r="E93" s="93"/>
      <c r="F93" s="93"/>
      <c r="G93" s="40"/>
      <c r="H93" s="22"/>
      <c r="I93" s="22"/>
      <c r="J93" s="22"/>
      <c r="K93" s="22"/>
      <c r="L93" s="22"/>
      <c r="M93" s="22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s="29" customFormat="1" ht="30.75" customHeight="1" x14ac:dyDescent="0.25">
      <c r="A94" s="30">
        <v>5</v>
      </c>
      <c r="B94" s="93" t="s">
        <v>38</v>
      </c>
      <c r="C94" s="93"/>
      <c r="D94" s="93"/>
      <c r="E94" s="93"/>
      <c r="F94" s="93"/>
      <c r="G94" s="40"/>
      <c r="H94" s="22"/>
      <c r="I94" s="22"/>
      <c r="J94" s="22"/>
      <c r="K94" s="22"/>
      <c r="L94" s="22"/>
      <c r="M94" s="22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s="29" customFormat="1" ht="49.5" customHeight="1" x14ac:dyDescent="0.25">
      <c r="A95" s="30">
        <v>6</v>
      </c>
      <c r="B95" s="93" t="s">
        <v>39</v>
      </c>
      <c r="C95" s="93"/>
      <c r="D95" s="93"/>
      <c r="E95" s="93"/>
      <c r="F95" s="93"/>
      <c r="G95" s="40"/>
      <c r="H95" s="22"/>
      <c r="I95" s="22"/>
      <c r="J95" s="22"/>
      <c r="K95" s="22"/>
      <c r="L95" s="22"/>
      <c r="M95" s="22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s="29" customFormat="1" ht="26.25" customHeight="1" x14ac:dyDescent="0.25">
      <c r="A96" s="30">
        <v>7</v>
      </c>
      <c r="B96" s="93" t="s">
        <v>40</v>
      </c>
      <c r="C96" s="93"/>
      <c r="D96" s="93"/>
      <c r="E96" s="93"/>
      <c r="F96" s="93"/>
      <c r="G96" s="40"/>
      <c r="H96" s="22"/>
      <c r="I96" s="22"/>
      <c r="J96" s="22"/>
      <c r="K96" s="22"/>
      <c r="L96" s="22"/>
      <c r="M96" s="22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s="29" customFormat="1" ht="88.5" customHeight="1" x14ac:dyDescent="0.25">
      <c r="A97" s="30">
        <v>8</v>
      </c>
      <c r="B97" s="93" t="s">
        <v>41</v>
      </c>
      <c r="C97" s="93"/>
      <c r="D97" s="93"/>
      <c r="E97" s="93"/>
      <c r="F97" s="93"/>
      <c r="G97" s="40"/>
      <c r="H97" s="22"/>
      <c r="I97" s="22"/>
      <c r="J97" s="22"/>
      <c r="K97" s="22"/>
      <c r="L97" s="22"/>
      <c r="M97" s="22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s="29" customFormat="1" ht="71.25" customHeight="1" x14ac:dyDescent="0.25">
      <c r="A98" s="30">
        <v>9</v>
      </c>
      <c r="B98" s="93" t="s">
        <v>42</v>
      </c>
      <c r="C98" s="93"/>
      <c r="D98" s="93"/>
      <c r="E98" s="93"/>
      <c r="F98" s="93"/>
      <c r="G98" s="40"/>
      <c r="H98" s="22"/>
      <c r="I98" s="22"/>
      <c r="J98" s="22"/>
      <c r="K98" s="22"/>
      <c r="L98" s="22"/>
      <c r="M98" s="2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s="29" customFormat="1" ht="31.5" customHeight="1" x14ac:dyDescent="0.25">
      <c r="A99" s="30">
        <v>10</v>
      </c>
      <c r="B99" s="93" t="s">
        <v>43</v>
      </c>
      <c r="C99" s="93"/>
      <c r="D99" s="93"/>
      <c r="E99" s="93"/>
      <c r="F99" s="93"/>
      <c r="G99" s="40"/>
      <c r="H99" s="22"/>
      <c r="I99" s="22"/>
      <c r="J99" s="22"/>
      <c r="K99" s="22"/>
      <c r="L99" s="22"/>
      <c r="M99" s="22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s="29" customFormat="1" ht="31.5" customHeight="1" x14ac:dyDescent="0.25">
      <c r="A100" s="90" t="s">
        <v>44</v>
      </c>
      <c r="B100" s="91"/>
      <c r="C100" s="91"/>
      <c r="D100" s="91"/>
      <c r="E100" s="91"/>
      <c r="F100" s="92"/>
      <c r="G100" s="40"/>
      <c r="H100" s="22"/>
      <c r="I100" s="22"/>
      <c r="J100" s="22"/>
      <c r="K100" s="22"/>
      <c r="L100" s="22"/>
      <c r="M100" s="22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s="29" customFormat="1" ht="15.75" customHeight="1" x14ac:dyDescent="0.25">
      <c r="A101" s="30">
        <v>1</v>
      </c>
      <c r="B101" s="93" t="s">
        <v>45</v>
      </c>
      <c r="C101" s="93"/>
      <c r="D101" s="93"/>
      <c r="E101" s="93"/>
      <c r="F101" s="93"/>
      <c r="G101" s="40"/>
      <c r="H101" s="22"/>
      <c r="I101" s="22"/>
      <c r="J101" s="22"/>
      <c r="K101" s="22"/>
      <c r="L101" s="22"/>
      <c r="M101" s="22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s="29" customFormat="1" ht="33" customHeight="1" x14ac:dyDescent="0.25">
      <c r="A102" s="30">
        <v>2</v>
      </c>
      <c r="B102" s="93" t="s">
        <v>46</v>
      </c>
      <c r="C102" s="93"/>
      <c r="D102" s="93"/>
      <c r="E102" s="93"/>
      <c r="F102" s="93"/>
      <c r="G102" s="40"/>
      <c r="H102" s="22"/>
      <c r="I102" s="22"/>
      <c r="J102" s="22"/>
      <c r="K102" s="22"/>
      <c r="L102" s="22"/>
      <c r="M102" s="22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s="29" customFormat="1" ht="15.75" customHeight="1" x14ac:dyDescent="0.25">
      <c r="A103" s="31">
        <v>3</v>
      </c>
      <c r="B103" s="94" t="s">
        <v>47</v>
      </c>
      <c r="C103" s="94"/>
      <c r="D103" s="94"/>
      <c r="E103" s="94"/>
      <c r="F103" s="94"/>
      <c r="G103" s="40"/>
      <c r="H103" s="22"/>
      <c r="I103" s="22"/>
      <c r="J103" s="22"/>
      <c r="K103" s="22"/>
      <c r="L103" s="22"/>
      <c r="M103" s="22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s="29" customFormat="1" ht="15.75" customHeight="1" thickBot="1" x14ac:dyDescent="0.3">
      <c r="A104" s="88" t="s">
        <v>110</v>
      </c>
      <c r="B104" s="89"/>
      <c r="C104" s="88" t="s">
        <v>111</v>
      </c>
      <c r="D104" s="89"/>
      <c r="E104" s="88" t="s">
        <v>109</v>
      </c>
      <c r="F104" s="89"/>
      <c r="G104" s="40"/>
      <c r="H104" s="22"/>
      <c r="I104" s="22"/>
      <c r="J104" s="22"/>
      <c r="K104" s="22"/>
      <c r="L104" s="22"/>
      <c r="M104" s="22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s="29" customFormat="1" ht="132.75" customHeight="1" thickBot="1" x14ac:dyDescent="0.3">
      <c r="A105" s="160"/>
      <c r="B105" s="161"/>
      <c r="C105" s="161"/>
      <c r="D105" s="161"/>
      <c r="E105" s="161"/>
      <c r="F105" s="162"/>
      <c r="G105" s="41" t="s">
        <v>215</v>
      </c>
      <c r="H105" s="22"/>
      <c r="I105" s="22"/>
      <c r="J105" s="22"/>
      <c r="K105" s="22"/>
      <c r="L105" s="22"/>
      <c r="M105" s="22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s="29" customFormat="1" x14ac:dyDescent="0.25">
      <c r="A106" s="75" t="s">
        <v>48</v>
      </c>
      <c r="B106" s="75"/>
      <c r="C106" s="75"/>
      <c r="D106" s="75"/>
      <c r="E106" s="75"/>
      <c r="F106" s="75"/>
      <c r="G106" s="39" t="s">
        <v>178</v>
      </c>
      <c r="H106" s="32"/>
      <c r="I106" s="32"/>
      <c r="J106" s="32"/>
      <c r="K106" s="32"/>
      <c r="L106" s="32"/>
      <c r="M106" s="32"/>
    </row>
    <row r="107" spans="1:26" ht="51" customHeight="1" x14ac:dyDescent="0.25">
      <c r="A107" s="58" t="s">
        <v>49</v>
      </c>
      <c r="B107" s="59"/>
      <c r="C107" s="59"/>
      <c r="D107" s="59"/>
      <c r="E107" s="59"/>
      <c r="F107" s="60"/>
      <c r="G107" s="153" t="s">
        <v>210</v>
      </c>
    </row>
    <row r="108" spans="1:26" ht="71.25" customHeight="1" x14ac:dyDescent="0.25">
      <c r="A108" s="61"/>
      <c r="B108" s="62"/>
      <c r="C108" s="62"/>
      <c r="D108" s="62"/>
      <c r="E108" s="62"/>
      <c r="F108" s="63"/>
      <c r="G108" s="153"/>
    </row>
    <row r="109" spans="1:26" ht="25.5" customHeight="1" x14ac:dyDescent="0.25">
      <c r="A109" s="79">
        <v>3</v>
      </c>
      <c r="B109" s="72" t="s">
        <v>50</v>
      </c>
      <c r="C109" s="73"/>
      <c r="D109" s="73"/>
      <c r="E109" s="73"/>
      <c r="F109" s="74"/>
      <c r="G109" s="150" t="s">
        <v>179</v>
      </c>
      <c r="P109" s="23" t="s">
        <v>102</v>
      </c>
    </row>
    <row r="110" spans="1:26" ht="31.5" customHeight="1" x14ac:dyDescent="0.25">
      <c r="A110" s="80"/>
      <c r="B110" s="76" t="s">
        <v>104</v>
      </c>
      <c r="C110" s="77"/>
      <c r="D110" s="77"/>
      <c r="E110" s="78"/>
      <c r="F110" s="47" t="s">
        <v>143</v>
      </c>
      <c r="G110" s="151"/>
      <c r="P110" s="23" t="s">
        <v>211</v>
      </c>
    </row>
    <row r="111" spans="1:26" ht="53.25" customHeight="1" x14ac:dyDescent="0.25">
      <c r="A111" s="81"/>
      <c r="B111" s="34" t="s">
        <v>103</v>
      </c>
      <c r="C111" s="85"/>
      <c r="D111" s="86"/>
      <c r="E111" s="86"/>
      <c r="F111" s="51"/>
      <c r="G111" s="152"/>
    </row>
    <row r="112" spans="1:26" x14ac:dyDescent="0.25">
      <c r="A112" s="82">
        <v>4</v>
      </c>
      <c r="B112" s="72" t="s">
        <v>51</v>
      </c>
      <c r="C112" s="73"/>
      <c r="D112" s="73"/>
      <c r="E112" s="73"/>
      <c r="F112" s="74"/>
      <c r="G112" s="40"/>
    </row>
    <row r="113" spans="1:7" ht="20.25" customHeight="1" x14ac:dyDescent="0.25">
      <c r="A113" s="82"/>
      <c r="B113" s="33" t="s">
        <v>17</v>
      </c>
      <c r="C113" s="70" t="s">
        <v>52</v>
      </c>
      <c r="D113" s="71"/>
      <c r="E113" s="70" t="s">
        <v>53</v>
      </c>
      <c r="F113" s="71"/>
      <c r="G113" s="40"/>
    </row>
    <row r="114" spans="1:7" ht="26.25" customHeight="1" x14ac:dyDescent="0.25">
      <c r="A114" s="82"/>
      <c r="B114" s="54" t="s">
        <v>54</v>
      </c>
      <c r="C114" s="83" t="s">
        <v>55</v>
      </c>
      <c r="D114" s="84"/>
      <c r="E114" s="68">
        <f>D69</f>
        <v>0</v>
      </c>
      <c r="F114" s="69"/>
      <c r="G114" s="46"/>
    </row>
    <row r="115" spans="1:7" ht="26.25" customHeight="1" x14ac:dyDescent="0.25">
      <c r="A115" s="82"/>
      <c r="B115" s="54" t="s">
        <v>56</v>
      </c>
      <c r="C115" s="83" t="s">
        <v>57</v>
      </c>
      <c r="D115" s="84"/>
      <c r="E115" s="68">
        <f>D71</f>
        <v>0</v>
      </c>
      <c r="F115" s="69"/>
      <c r="G115" s="46"/>
    </row>
    <row r="116" spans="1:7" ht="26.25" customHeight="1" x14ac:dyDescent="0.25">
      <c r="A116" s="82"/>
      <c r="B116" s="54" t="s">
        <v>58</v>
      </c>
      <c r="C116" s="83" t="s">
        <v>59</v>
      </c>
      <c r="D116" s="84"/>
      <c r="E116" s="66">
        <v>1</v>
      </c>
      <c r="F116" s="67"/>
      <c r="G116" s="46"/>
    </row>
    <row r="117" spans="1:7" ht="30.75" customHeight="1" x14ac:dyDescent="0.25">
      <c r="A117" s="82"/>
      <c r="B117" s="54" t="s">
        <v>60</v>
      </c>
      <c r="C117" s="83" t="s">
        <v>61</v>
      </c>
      <c r="D117" s="84"/>
      <c r="E117" s="64"/>
      <c r="F117" s="65"/>
      <c r="G117" s="39" t="s">
        <v>180</v>
      </c>
    </row>
  </sheetData>
  <sheetProtection formatRows="0" selectLockedCells="1"/>
  <dataConsolidate/>
  <mergeCells count="159">
    <mergeCell ref="D65:F65"/>
    <mergeCell ref="A60:C60"/>
    <mergeCell ref="A61:C61"/>
    <mergeCell ref="D60:F60"/>
    <mergeCell ref="A69:C69"/>
    <mergeCell ref="A71:C71"/>
    <mergeCell ref="D71:F71"/>
    <mergeCell ref="B80:D80"/>
    <mergeCell ref="B82:D82"/>
    <mergeCell ref="B81:D81"/>
    <mergeCell ref="B75:D75"/>
    <mergeCell ref="B76:D76"/>
    <mergeCell ref="B77:D77"/>
    <mergeCell ref="B78:D78"/>
    <mergeCell ref="B79:D79"/>
    <mergeCell ref="G109:G111"/>
    <mergeCell ref="G38:G46"/>
    <mergeCell ref="G54:G55"/>
    <mergeCell ref="G78:G80"/>
    <mergeCell ref="G107:G108"/>
    <mergeCell ref="F78:F80"/>
    <mergeCell ref="D68:F68"/>
    <mergeCell ref="A57:F57"/>
    <mergeCell ref="A55:C55"/>
    <mergeCell ref="A47:C47"/>
    <mergeCell ref="D47:F47"/>
    <mergeCell ref="D50:F50"/>
    <mergeCell ref="D51:F51"/>
    <mergeCell ref="D52:F52"/>
    <mergeCell ref="D53:F53"/>
    <mergeCell ref="D54:F54"/>
    <mergeCell ref="A105:B105"/>
    <mergeCell ref="C104:D104"/>
    <mergeCell ref="E104:F104"/>
    <mergeCell ref="C105:D105"/>
    <mergeCell ref="E105:F105"/>
    <mergeCell ref="A72:F72"/>
    <mergeCell ref="A74:F74"/>
    <mergeCell ref="D55:F55"/>
    <mergeCell ref="B87:E87"/>
    <mergeCell ref="B86:D86"/>
    <mergeCell ref="B84:D84"/>
    <mergeCell ref="B85:D85"/>
    <mergeCell ref="B83:D83"/>
    <mergeCell ref="E1:F1"/>
    <mergeCell ref="A2:F2"/>
    <mergeCell ref="A32:F32"/>
    <mergeCell ref="A51:C51"/>
    <mergeCell ref="A52:C52"/>
    <mergeCell ref="D35:F35"/>
    <mergeCell ref="D36:F36"/>
    <mergeCell ref="D38:F38"/>
    <mergeCell ref="D45:F45"/>
    <mergeCell ref="D46:F46"/>
    <mergeCell ref="D39:F39"/>
    <mergeCell ref="D40:F40"/>
    <mergeCell ref="A9:F9"/>
    <mergeCell ref="A10:F10"/>
    <mergeCell ref="A23:F23"/>
    <mergeCell ref="A41:C41"/>
    <mergeCell ref="A40:C40"/>
    <mergeCell ref="A39:C39"/>
    <mergeCell ref="D28:F28"/>
    <mergeCell ref="A50:C50"/>
    <mergeCell ref="A68:C68"/>
    <mergeCell ref="D67:F67"/>
    <mergeCell ref="D42:F42"/>
    <mergeCell ref="D43:F43"/>
    <mergeCell ref="A62:C62"/>
    <mergeCell ref="A63:C63"/>
    <mergeCell ref="A67:C67"/>
    <mergeCell ref="A64:C64"/>
    <mergeCell ref="D62:F62"/>
    <mergeCell ref="A65:C65"/>
    <mergeCell ref="C58:F58"/>
    <mergeCell ref="A58:B58"/>
    <mergeCell ref="A59:F59"/>
    <mergeCell ref="A46:C46"/>
    <mergeCell ref="A45:C45"/>
    <mergeCell ref="A44:C44"/>
    <mergeCell ref="A43:C43"/>
    <mergeCell ref="A42:C42"/>
    <mergeCell ref="D44:F44"/>
    <mergeCell ref="D64:F64"/>
    <mergeCell ref="D49:F49"/>
    <mergeCell ref="D61:F61"/>
    <mergeCell ref="D63:F63"/>
    <mergeCell ref="D25:F25"/>
    <mergeCell ref="D27:F27"/>
    <mergeCell ref="A31:C31"/>
    <mergeCell ref="A30:C30"/>
    <mergeCell ref="A29:C29"/>
    <mergeCell ref="B101:F101"/>
    <mergeCell ref="A88:F88"/>
    <mergeCell ref="A89:F89"/>
    <mergeCell ref="B90:F90"/>
    <mergeCell ref="B91:F91"/>
    <mergeCell ref="A48:F48"/>
    <mergeCell ref="A38:C38"/>
    <mergeCell ref="A37:F37"/>
    <mergeCell ref="A36:C36"/>
    <mergeCell ref="A35:C35"/>
    <mergeCell ref="A34:C34"/>
    <mergeCell ref="D34:F34"/>
    <mergeCell ref="D69:F69"/>
    <mergeCell ref="A70:C70"/>
    <mergeCell ref="D70:F70"/>
    <mergeCell ref="A66:C66"/>
    <mergeCell ref="D29:F29"/>
    <mergeCell ref="D30:F30"/>
    <mergeCell ref="A27:C27"/>
    <mergeCell ref="B103:F103"/>
    <mergeCell ref="B92:F92"/>
    <mergeCell ref="B93:F93"/>
    <mergeCell ref="B94:F94"/>
    <mergeCell ref="B95:F95"/>
    <mergeCell ref="B96:F96"/>
    <mergeCell ref="D11:F11"/>
    <mergeCell ref="A11:C11"/>
    <mergeCell ref="A56:C56"/>
    <mergeCell ref="D56:F56"/>
    <mergeCell ref="B97:F97"/>
    <mergeCell ref="B98:F98"/>
    <mergeCell ref="B99:F99"/>
    <mergeCell ref="D41:F41"/>
    <mergeCell ref="D66:F66"/>
    <mergeCell ref="A28:C28"/>
    <mergeCell ref="D31:F31"/>
    <mergeCell ref="D33:F33"/>
    <mergeCell ref="A53:C53"/>
    <mergeCell ref="A54:C54"/>
    <mergeCell ref="A49:C49"/>
    <mergeCell ref="A25:C25"/>
    <mergeCell ref="A24:F24"/>
    <mergeCell ref="A26:F26"/>
    <mergeCell ref="A12:F12"/>
    <mergeCell ref="A107:F107"/>
    <mergeCell ref="A108:F108"/>
    <mergeCell ref="E117:F117"/>
    <mergeCell ref="E116:F116"/>
    <mergeCell ref="E115:F115"/>
    <mergeCell ref="E114:F114"/>
    <mergeCell ref="E113:F113"/>
    <mergeCell ref="B112:F112"/>
    <mergeCell ref="A106:F106"/>
    <mergeCell ref="B110:E110"/>
    <mergeCell ref="A109:A111"/>
    <mergeCell ref="A112:A117"/>
    <mergeCell ref="C113:D113"/>
    <mergeCell ref="C114:D114"/>
    <mergeCell ref="C115:D115"/>
    <mergeCell ref="C116:D116"/>
    <mergeCell ref="C117:D117"/>
    <mergeCell ref="B109:F109"/>
    <mergeCell ref="C111:E111"/>
    <mergeCell ref="A33:C33"/>
    <mergeCell ref="A104:B104"/>
    <mergeCell ref="A100:F100"/>
    <mergeCell ref="B102:F102"/>
  </mergeCells>
  <conditionalFormatting sqref="F78">
    <cfRule type="cellIs" dxfId="6" priority="9" operator="equal">
      <formula>"ДА"</formula>
    </cfRule>
  </conditionalFormatting>
  <conditionalFormatting sqref="F87">
    <cfRule type="cellIs" dxfId="5" priority="8" operator="equal">
      <formula>"Моля проверете заявените приоритети, надвишава се максималния брой точки"</formula>
    </cfRule>
  </conditionalFormatting>
  <conditionalFormatting sqref="F81">
    <cfRule type="cellIs" dxfId="4" priority="5" operator="equal">
      <formula>"ДА"</formula>
    </cfRule>
  </conditionalFormatting>
  <conditionalFormatting sqref="F82">
    <cfRule type="cellIs" dxfId="3" priority="4" operator="equal">
      <formula>"ДА"</formula>
    </cfRule>
  </conditionalFormatting>
  <conditionalFormatting sqref="F83">
    <cfRule type="cellIs" dxfId="2" priority="3" operator="equal">
      <formula>"ДА"</formula>
    </cfRule>
  </conditionalFormatting>
  <conditionalFormatting sqref="F84">
    <cfRule type="cellIs" dxfId="1" priority="2" operator="equal">
      <formula>"ДА"</formula>
    </cfRule>
  </conditionalFormatting>
  <conditionalFormatting sqref="F85">
    <cfRule type="cellIs" dxfId="0" priority="1" operator="equal">
      <formula>"ДА"</formula>
    </cfRule>
  </conditionalFormatting>
  <dataValidations count="7">
    <dataValidation allowBlank="1" showInputMessage="1" showErrorMessage="1" prompt="Въвежда се % (процента) заявено финансово подпомагане." sqref="D70:F70"/>
    <dataValidation type="decimal" allowBlank="1" showInputMessage="1" showErrorMessage="1" errorTitle="Внимание." error="Стойността не може да бъде отрицателна или да надхвърля левовата равностойност на 500 000 евро без ДДС. (977 900 лв.)" prompt="До левовата равностойност на  500 000 евро без ДДС. (977 900 лв.)" sqref="D69:F69">
      <formula1>0</formula1>
      <formula2>977900</formula2>
    </dataValidation>
    <dataValidation type="list" allowBlank="1" showInputMessage="1" showErrorMessage="1" sqref="F76 F82 F84">
      <formula1>"0,20"</formula1>
    </dataValidation>
    <dataValidation type="list" allowBlank="1" showInputMessage="1" showErrorMessage="1" sqref="F78:F80">
      <formula1>"0,5,10,15"</formula1>
    </dataValidation>
    <dataValidation type="list" allowBlank="1" showInputMessage="1" showErrorMessage="1" sqref="F81 F85">
      <formula1>"0,10"</formula1>
    </dataValidation>
    <dataValidation type="list" allowBlank="1" showInputMessage="1" showErrorMessage="1" sqref="F83">
      <formula1>"0,5"</formula1>
    </dataValidation>
    <dataValidation type="list" allowBlank="1" showInputMessage="1" showErrorMessage="1" promptTitle="ИЗБЕРЕТЕ ОТ ПАДАЩОТО МЕНЮ" sqref="F110">
      <formula1>$P$109:$P$110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4" orientation="portrait" r:id="rId1"/>
  <headerFooter>
    <oddFooter>&amp;Rстр. &amp;P от &amp;N</oddFooter>
  </headerFooter>
  <rowBreaks count="4" manualBreakCount="4">
    <brk id="51" max="5" man="1"/>
    <brk id="73" max="5" man="1"/>
    <brk id="94" max="5" man="1"/>
    <brk id="11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704850</xdr:colOff>
                    <xdr:row>98</xdr:row>
                    <xdr:rowOff>0</xdr:rowOff>
                  </from>
                  <to>
                    <xdr:col>5</xdr:col>
                    <xdr:colOff>1381125</xdr:colOff>
                    <xdr:row>98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704850</xdr:colOff>
                    <xdr:row>98</xdr:row>
                    <xdr:rowOff>0</xdr:rowOff>
                  </from>
                  <to>
                    <xdr:col>5</xdr:col>
                    <xdr:colOff>1381125</xdr:colOff>
                    <xdr:row>98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70"/>
  <sheetViews>
    <sheetView zoomScaleNormal="100" workbookViewId="0">
      <selection activeCell="C41" sqref="C41"/>
    </sheetView>
  </sheetViews>
  <sheetFormatPr defaultRowHeight="15" x14ac:dyDescent="0.25"/>
  <cols>
    <col min="1" max="1" width="22.5703125" style="8" customWidth="1"/>
    <col min="2" max="2" width="29.42578125" style="10" bestFit="1" customWidth="1"/>
    <col min="3" max="4" width="10.140625" style="8" bestFit="1" customWidth="1"/>
    <col min="5" max="10" width="9.140625" style="4"/>
    <col min="11" max="11" width="26.42578125" style="4" customWidth="1"/>
    <col min="12" max="16384" width="9.140625" style="4"/>
  </cols>
  <sheetData>
    <row r="1" spans="1:2" ht="30" x14ac:dyDescent="0.25">
      <c r="A1" s="9" t="s">
        <v>112</v>
      </c>
      <c r="B1" s="10" t="str">
        <f>SUBSTITUTE(SUBSTITUTE('Основна информация'!D11,";",","),"&amp;","И")</f>
        <v>Държавна Агенция Електронно Управление</v>
      </c>
    </row>
    <row r="2" spans="1:2" ht="45" x14ac:dyDescent="0.25">
      <c r="A2" s="11" t="s">
        <v>72</v>
      </c>
      <c r="B2" s="10" t="str">
        <f>SUBSTITUTE(SUBSTITUTE('Основна информация'!D12,";",","),"&amp;","И")</f>
        <v/>
      </c>
    </row>
    <row r="3" spans="1:2" x14ac:dyDescent="0.25">
      <c r="A3" s="11" t="s">
        <v>113</v>
      </c>
      <c r="B3" s="10" t="str">
        <f>SUBSTITUTE(SUBSTITUTE('Основна информация'!D25,";",","),"&amp;","И")</f>
        <v/>
      </c>
    </row>
    <row r="4" spans="1:2" x14ac:dyDescent="0.25">
      <c r="A4" s="12" t="s">
        <v>114</v>
      </c>
      <c r="B4" s="10" t="str">
        <f>SUBSTITUTE(SUBSTITUTE('Основна информация'!D27,";",","),"&amp;","И")</f>
        <v/>
      </c>
    </row>
    <row r="5" spans="1:2" x14ac:dyDescent="0.25">
      <c r="A5" s="12" t="s">
        <v>115</v>
      </c>
      <c r="B5" s="10" t="str">
        <f>SUBSTITUTE(SUBSTITUTE('Основна информация'!D28,";",","),"&amp;","И")</f>
        <v/>
      </c>
    </row>
    <row r="6" spans="1:2" x14ac:dyDescent="0.25">
      <c r="A6" s="12" t="s">
        <v>116</v>
      </c>
      <c r="B6" s="10" t="str">
        <f>SUBSTITUTE(SUBSTITUTE('Основна информация'!D29,";",","),"&amp;","И")</f>
        <v/>
      </c>
    </row>
    <row r="7" spans="1:2" x14ac:dyDescent="0.25">
      <c r="A7" s="12" t="s">
        <v>134</v>
      </c>
      <c r="B7" s="10" t="str">
        <f>SUBSTITUTE(SUBSTITUTE('Основна информация'!D30,";",","),"&amp;","И")</f>
        <v/>
      </c>
    </row>
    <row r="8" spans="1:2" x14ac:dyDescent="0.25">
      <c r="A8" s="12" t="s">
        <v>132</v>
      </c>
      <c r="B8" s="10" t="str">
        <f>SUBSTITUTE(SUBSTITUTE('Основна информация'!D31,";",","),"&amp;","И")</f>
        <v/>
      </c>
    </row>
    <row r="9" spans="1:2" x14ac:dyDescent="0.25">
      <c r="A9" s="12" t="s">
        <v>117</v>
      </c>
      <c r="B9" s="10" t="str">
        <f>SUBSTITUTE(SUBSTITUTE('Основна информация'!D33,";",","),"&amp;","И")</f>
        <v/>
      </c>
    </row>
    <row r="10" spans="1:2" x14ac:dyDescent="0.25">
      <c r="A10" s="12" t="s">
        <v>118</v>
      </c>
      <c r="B10" s="10" t="str">
        <f>SUBSTITUTE(SUBSTITUTE('Основна информация'!D34,";",","),"&amp;","И")</f>
        <v/>
      </c>
    </row>
    <row r="11" spans="1:2" x14ac:dyDescent="0.25">
      <c r="A11" s="12" t="s">
        <v>119</v>
      </c>
      <c r="B11" s="10" t="str">
        <f>SUBSTITUTE(SUBSTITUTE('Основна информация'!D35,";",","),"&amp;","И")</f>
        <v/>
      </c>
    </row>
    <row r="12" spans="1:2" x14ac:dyDescent="0.25">
      <c r="A12" s="12" t="s">
        <v>120</v>
      </c>
      <c r="B12" s="10" t="str">
        <f>SUBSTITUTE(SUBSTITUTE('Основна информация'!D36,";",","),"&amp;","И")</f>
        <v/>
      </c>
    </row>
    <row r="13" spans="1:2" x14ac:dyDescent="0.25">
      <c r="A13" s="12" t="s">
        <v>121</v>
      </c>
      <c r="B13" s="10" t="str">
        <f>SUBSTITUTE(SUBSTITUTE('Основна информация'!D38,";",","),"&amp;","И")</f>
        <v/>
      </c>
    </row>
    <row r="14" spans="1:2" x14ac:dyDescent="0.25">
      <c r="A14" s="12" t="s">
        <v>124</v>
      </c>
      <c r="B14" s="10" t="str">
        <f>SUBSTITUTE(SUBSTITUTE('Основна информация'!D39,";",","),"&amp;","И")</f>
        <v/>
      </c>
    </row>
    <row r="15" spans="1:2" x14ac:dyDescent="0.25">
      <c r="A15" s="12" t="s">
        <v>125</v>
      </c>
      <c r="B15" s="10" t="str">
        <f>SUBSTITUTE(SUBSTITUTE('Основна информация'!D40,";",","),"&amp;","И")</f>
        <v/>
      </c>
    </row>
    <row r="16" spans="1:2" x14ac:dyDescent="0.25">
      <c r="A16" s="9" t="s">
        <v>126</v>
      </c>
      <c r="B16" s="10" t="str">
        <f>SUBSTITUTE(SUBSTITUTE('Основна информация'!D41,";",","),"&amp;","И")</f>
        <v/>
      </c>
    </row>
    <row r="17" spans="1:8" x14ac:dyDescent="0.25">
      <c r="A17" s="9" t="s">
        <v>127</v>
      </c>
      <c r="B17" s="10" t="str">
        <f>SUBSTITUTE(SUBSTITUTE('Основна информация'!D42,";",","),"&amp;","И")</f>
        <v/>
      </c>
    </row>
    <row r="18" spans="1:8" x14ac:dyDescent="0.25">
      <c r="A18" s="9" t="s">
        <v>128</v>
      </c>
      <c r="B18" s="10" t="str">
        <f>SUBSTITUTE(SUBSTITUTE('Основна информация'!D43,";",","),"&amp;","И")</f>
        <v/>
      </c>
    </row>
    <row r="19" spans="1:8" x14ac:dyDescent="0.25">
      <c r="A19" s="9" t="s">
        <v>129</v>
      </c>
      <c r="B19" s="10" t="str">
        <f>SUBSTITUTE(SUBSTITUTE('Основна информация'!D44,";",","),"&amp;","И")</f>
        <v/>
      </c>
    </row>
    <row r="20" spans="1:8" x14ac:dyDescent="0.25">
      <c r="A20" s="9" t="s">
        <v>122</v>
      </c>
      <c r="B20" s="10" t="str">
        <f>SUBSTITUTE(SUBSTITUTE('Основна информация'!D45,";",","),"&amp;","И")</f>
        <v/>
      </c>
    </row>
    <row r="21" spans="1:8" x14ac:dyDescent="0.25">
      <c r="A21" s="9" t="s">
        <v>123</v>
      </c>
      <c r="B21" s="10" t="str">
        <f>SUBSTITUTE(SUBSTITUTE('Основна информация'!D46,";",","),"&amp;","И")</f>
        <v/>
      </c>
    </row>
    <row r="22" spans="1:8" x14ac:dyDescent="0.25">
      <c r="A22" s="9" t="s">
        <v>130</v>
      </c>
      <c r="B22" s="10" t="str">
        <f>SUBSTITUTE(SUBSTITUTE('Основна информация'!D47,";",","),"&amp;","И")</f>
        <v/>
      </c>
    </row>
    <row r="23" spans="1:8" x14ac:dyDescent="0.25">
      <c r="A23" s="11" t="s">
        <v>73</v>
      </c>
      <c r="B23" s="10" t="str">
        <f>IF('Основна информация'!D49="","-",SUBSTITUTE(SUBSTITUTE('Основна информация'!D49,";",","),"&amp;","И"))</f>
        <v>-</v>
      </c>
    </row>
    <row r="24" spans="1:8" x14ac:dyDescent="0.25">
      <c r="A24" s="11" t="s">
        <v>74</v>
      </c>
      <c r="B24" s="10" t="str">
        <f>IF('Основна информация'!D50="","-",SUBSTITUTE('Основна информация'!D50,";",","))</f>
        <v>-</v>
      </c>
    </row>
    <row r="25" spans="1:8" x14ac:dyDescent="0.25">
      <c r="A25" s="11" t="s">
        <v>75</v>
      </c>
      <c r="B25" s="10" t="str">
        <f>IF('Основна информация'!D51="","-",SUBSTITUTE('Основна информация'!D51,";",","))</f>
        <v>-</v>
      </c>
      <c r="F25" s="5"/>
      <c r="H25" s="5"/>
    </row>
    <row r="26" spans="1:8" x14ac:dyDescent="0.25">
      <c r="A26" s="12" t="s">
        <v>131</v>
      </c>
      <c r="B26" s="13" t="str">
        <f>IF('Основна информация'!D52="","-",'Основна информация'!D52)</f>
        <v>-</v>
      </c>
      <c r="F26" s="5"/>
      <c r="H26" s="5"/>
    </row>
    <row r="27" spans="1:8" x14ac:dyDescent="0.25">
      <c r="A27" s="12" t="s">
        <v>133</v>
      </c>
      <c r="B27" s="13" t="str">
        <f>IF('Основна информация'!D53="","-",'Основна информация'!D53)</f>
        <v>-</v>
      </c>
      <c r="F27" s="5"/>
      <c r="H27" s="5"/>
    </row>
    <row r="28" spans="1:8" x14ac:dyDescent="0.25">
      <c r="A28" s="11" t="s">
        <v>76</v>
      </c>
      <c r="B28" s="10" t="str">
        <f>IF('Основна информация'!D54="","-",SUBSTITUTE(SUBSTITUTE('Основна информация'!D54,";",","),"&amp;","И"))</f>
        <v>-</v>
      </c>
      <c r="F28" s="5"/>
    </row>
    <row r="29" spans="1:8" x14ac:dyDescent="0.25">
      <c r="A29" s="11" t="s">
        <v>77</v>
      </c>
      <c r="B29" s="10" t="str">
        <f>IF('Основна информация'!D55="","-",SUBSTITUTE('Основна информация'!D55,";",","))</f>
        <v>-</v>
      </c>
      <c r="D29" s="14"/>
    </row>
    <row r="30" spans="1:8" x14ac:dyDescent="0.25">
      <c r="A30" s="11" t="s">
        <v>71</v>
      </c>
      <c r="B30" s="10" t="str">
        <f>SUBSTITUTE(SUBSTITUTE('Основна информация'!D56,";",","),"&amp;","И")</f>
        <v/>
      </c>
      <c r="D30" s="14"/>
    </row>
    <row r="31" spans="1:8" x14ac:dyDescent="0.25">
      <c r="A31" s="11" t="s">
        <v>78</v>
      </c>
      <c r="B31" s="10" t="str">
        <f>IF('Основна информация'!N58="Изберете от падащото меню","-","Y")</f>
        <v>Y</v>
      </c>
      <c r="E31" s="6"/>
    </row>
    <row r="32" spans="1:8" x14ac:dyDescent="0.25">
      <c r="A32" s="11" t="s">
        <v>79</v>
      </c>
      <c r="B32" s="10" t="str">
        <f>IF('Основна информация'!D60="","-",SUBSTITUTE(SUBSTITUTE('Основна информация'!D60,";",","),"&amp;","И"))</f>
        <v>-</v>
      </c>
      <c r="G32" s="5"/>
    </row>
    <row r="33" spans="1:7" x14ac:dyDescent="0.25">
      <c r="A33" s="11" t="s">
        <v>80</v>
      </c>
      <c r="B33" s="10" t="str">
        <f>IF('Основна информация'!D61="","-",SUBSTITUTE(SUBSTITUTE('Основна информация'!D61,";",","),"&amp;","И"))</f>
        <v>-</v>
      </c>
    </row>
    <row r="34" spans="1:7" x14ac:dyDescent="0.25">
      <c r="A34" s="11" t="s">
        <v>81</v>
      </c>
      <c r="B34" s="10" t="str">
        <f>IF('Основна информация'!D62="","-",SUBSTITUTE(SUBSTITUTE('Основна информация'!D62,";",","),"&amp;","И"))</f>
        <v>-</v>
      </c>
    </row>
    <row r="35" spans="1:7" x14ac:dyDescent="0.25">
      <c r="A35" s="11" t="s">
        <v>82</v>
      </c>
      <c r="B35" s="10" t="str">
        <f>IF('Основна информация'!D63="","-",SUBSTITUTE(SUBSTITUTE('Основна информация'!D63,";",","),"&amp;","И"))</f>
        <v>-</v>
      </c>
    </row>
    <row r="36" spans="1:7" x14ac:dyDescent="0.25">
      <c r="A36" s="11" t="s">
        <v>83</v>
      </c>
      <c r="B36" s="10" t="str">
        <f>IF('Основна информация'!D64="","-",SUBSTITUTE(SUBSTITUTE('Основна информация'!D64,";",","),"&amp;","И"))</f>
        <v>-</v>
      </c>
    </row>
    <row r="37" spans="1:7" x14ac:dyDescent="0.25">
      <c r="A37" s="11" t="s">
        <v>84</v>
      </c>
      <c r="B37" s="15" t="e">
        <f>IF('Основна информация'!#REF!="","blank",IF('Основна информация'!#REF!="Община","obsthina",IF('Основна информация'!#REF!="Юридическо лице с нестопанска цел (ЮЛНЦ), регистрирано по Закона за юридическите лица с нестопанска цел","ULNC",IF('Основна информация'!#REF!="Читалище, регистрирано по Закона за народните читалища","chitalishe",IF('Основна информация'!#REF!="ВиК оператор","vik")))))</f>
        <v>#REF!</v>
      </c>
      <c r="F37" s="5"/>
    </row>
    <row r="38" spans="1:7" x14ac:dyDescent="0.25">
      <c r="A38" s="12" t="s">
        <v>136</v>
      </c>
      <c r="B38" s="10" t="str">
        <f>IF('Основна информация'!D65="","blank",'Основна информация'!D65)</f>
        <v>blank</v>
      </c>
      <c r="G38" s="5"/>
    </row>
    <row r="39" spans="1:7" x14ac:dyDescent="0.25">
      <c r="A39" s="12" t="s">
        <v>137</v>
      </c>
      <c r="B39" s="16" t="str">
        <f>IF('Основна информация'!D67="","blank",'Основна информация'!D67)</f>
        <v>blank</v>
      </c>
      <c r="G39" s="5"/>
    </row>
    <row r="40" spans="1:7" x14ac:dyDescent="0.25">
      <c r="A40" s="12" t="s">
        <v>138</v>
      </c>
      <c r="B40" s="17" t="str">
        <f>IF('Основна информация'!D68="","blank",'Основна информация'!D68)</f>
        <v>blank</v>
      </c>
      <c r="G40" s="5"/>
    </row>
    <row r="41" spans="1:7" x14ac:dyDescent="0.25">
      <c r="A41" s="11" t="s">
        <v>85</v>
      </c>
      <c r="B41" s="10" t="str">
        <f>IF('Основна информация'!D69="","blank",SUBSTITUTE('Основна информация'!D69,",","."))</f>
        <v>0</v>
      </c>
      <c r="G41" s="5"/>
    </row>
    <row r="42" spans="1:7" x14ac:dyDescent="0.25">
      <c r="A42" s="12" t="s">
        <v>139</v>
      </c>
      <c r="B42" s="10" t="str">
        <f>IF('Основна информация'!D70="","blank",SUBSTITUTE('Основна информация'!D70,",","."))</f>
        <v>1</v>
      </c>
      <c r="G42" s="5"/>
    </row>
    <row r="43" spans="1:7" x14ac:dyDescent="0.25">
      <c r="A43" s="12" t="s">
        <v>86</v>
      </c>
      <c r="B43" s="10" t="str">
        <f>IF('Основна информация'!D71="","blank",SUBSTITUTE('Основна информация'!D71,",","."))</f>
        <v>0</v>
      </c>
    </row>
    <row r="44" spans="1:7" x14ac:dyDescent="0.25">
      <c r="A44" s="11" t="s">
        <v>87</v>
      </c>
      <c r="B44" s="10" t="e">
        <f>IF('Основна информация'!#REF!="Изберете от падащото меню","-",IF('Основна информация'!#REF!="ДА","Y",IF('Основна информация'!#REF!="НЕ","N")))</f>
        <v>#REF!</v>
      </c>
      <c r="G44" s="5"/>
    </row>
    <row r="45" spans="1:7" x14ac:dyDescent="0.25">
      <c r="A45" s="11" t="s">
        <v>89</v>
      </c>
      <c r="B45" s="10" t="e">
        <f>IF('Основна информация'!#REF!="","-",SUBSTITUTE(SUBSTITUTE('Основна информация'!#REF!,";",","),"&amp;","И"))</f>
        <v>#REF!</v>
      </c>
    </row>
    <row r="46" spans="1:7" x14ac:dyDescent="0.25">
      <c r="A46" s="11" t="s">
        <v>88</v>
      </c>
      <c r="B46" s="10" t="e">
        <f>IF('Основна информация'!#REF!="","-",SUBSTITUTE('Основна информация'!#REF!,",","."))</f>
        <v>#REF!</v>
      </c>
      <c r="D46" s="14"/>
    </row>
    <row r="47" spans="1:7" x14ac:dyDescent="0.25">
      <c r="A47" s="11" t="s">
        <v>90</v>
      </c>
      <c r="B47" s="10" t="e">
        <f>IF('Основна информация'!#REF!="Изберете от падащото меню","-",IF('Основна информация'!#REF!="ДА","Y",IF('Основна информация'!#REF!="НЕ","N")))</f>
        <v>#REF!</v>
      </c>
    </row>
    <row r="48" spans="1:7" x14ac:dyDescent="0.25">
      <c r="A48" s="11" t="s">
        <v>92</v>
      </c>
      <c r="B48" s="10" t="e">
        <f>IF('Основна информация'!#REF!="","-",SUBSTITUTE(SUBSTITUTE('Основна информация'!#REF!,";",","),"&amp;","И"))</f>
        <v>#REF!</v>
      </c>
      <c r="E48" s="5"/>
    </row>
    <row r="49" spans="1:3" x14ac:dyDescent="0.25">
      <c r="A49" s="11" t="s">
        <v>91</v>
      </c>
      <c r="B49" s="10" t="e">
        <f>IF('Основна информация'!#REF!="","-",SUBSTITUTE('Основна информация'!#REF!,",","."))</f>
        <v>#REF!</v>
      </c>
    </row>
    <row r="50" spans="1:3" x14ac:dyDescent="0.25">
      <c r="A50" s="11" t="s">
        <v>93</v>
      </c>
      <c r="B50" s="10" t="e">
        <f>IF('Основна информация'!#REF!="ИЗБЕРЕТЕ","blank",IF('Основна информация'!#REF!="ще генерира нетни приходи","yes",IF('Основна информация'!#REF!="няма да генерира нетни приходи","no")))</f>
        <v>#REF!</v>
      </c>
    </row>
    <row r="51" spans="1:3" x14ac:dyDescent="0.25">
      <c r="A51" s="8" t="s">
        <v>94</v>
      </c>
      <c r="B51" s="10" t="e">
        <f>'Основна информация'!#REF!</f>
        <v>#REF!</v>
      </c>
      <c r="C51" s="8" t="e">
        <f>IF('Основна информация'!#REF!="да","X","-")</f>
        <v>#REF!</v>
      </c>
    </row>
    <row r="52" spans="1:3" x14ac:dyDescent="0.25">
      <c r="A52" s="8" t="s">
        <v>95</v>
      </c>
      <c r="B52" s="10" t="e">
        <f>'Основна информация'!#REF!</f>
        <v>#REF!</v>
      </c>
      <c r="C52" s="8" t="e">
        <f>IF('Основна информация'!#REF!="да","X","-")</f>
        <v>#REF!</v>
      </c>
    </row>
    <row r="53" spans="1:3" x14ac:dyDescent="0.25">
      <c r="A53" s="8" t="s">
        <v>96</v>
      </c>
      <c r="B53" s="10">
        <f>'Основна информация'!M78</f>
        <v>0</v>
      </c>
      <c r="C53" s="8" t="str">
        <f>IF('Основна информация'!F78="да","X","-")</f>
        <v>-</v>
      </c>
    </row>
    <row r="54" spans="1:3" x14ac:dyDescent="0.25">
      <c r="A54" s="8" t="s">
        <v>97</v>
      </c>
      <c r="B54" s="10">
        <f>'Основна информация'!M79</f>
        <v>0</v>
      </c>
      <c r="C54" s="8" t="str">
        <f>IF('Основна информация'!F79="да","X","-")</f>
        <v>-</v>
      </c>
    </row>
    <row r="55" spans="1:3" x14ac:dyDescent="0.25">
      <c r="A55" s="8" t="s">
        <v>98</v>
      </c>
      <c r="B55" s="10" t="e">
        <f>'Основна информация'!#REF!</f>
        <v>#REF!</v>
      </c>
      <c r="C55" s="8" t="e">
        <f>IF('Основна информация'!#REF!="да","X","-")</f>
        <v>#REF!</v>
      </c>
    </row>
    <row r="56" spans="1:3" x14ac:dyDescent="0.25">
      <c r="A56" s="8" t="s">
        <v>99</v>
      </c>
      <c r="B56" s="10" t="e">
        <f>'Основна информация'!#REF!</f>
        <v>#REF!</v>
      </c>
      <c r="C56" s="8" t="e">
        <f>IF('Основна информация'!#REF!="да","X","-")</f>
        <v>#REF!</v>
      </c>
    </row>
    <row r="57" spans="1:3" x14ac:dyDescent="0.25">
      <c r="A57" s="8" t="s">
        <v>100</v>
      </c>
      <c r="B57" s="10" t="e">
        <f>'Основна информация'!#REF!</f>
        <v>#REF!</v>
      </c>
      <c r="C57" s="8" t="e">
        <f>IF('Основна информация'!#REF!="да","X","-")</f>
        <v>#REF!</v>
      </c>
    </row>
    <row r="58" spans="1:3" x14ac:dyDescent="0.25">
      <c r="A58" s="11" t="s">
        <v>101</v>
      </c>
      <c r="B58" s="18">
        <f>'Основна информация'!F87</f>
        <v>0</v>
      </c>
    </row>
    <row r="59" spans="1:3" x14ac:dyDescent="0.25">
      <c r="A59" s="9" t="s">
        <v>141</v>
      </c>
      <c r="B59" s="10" t="str">
        <f>SUBSTITUTE(SUBSTITUTE('Основна информация'!D108,";",","),"&amp;","И")</f>
        <v/>
      </c>
    </row>
    <row r="60" spans="1:3" x14ac:dyDescent="0.25">
      <c r="A60" s="9" t="s">
        <v>142</v>
      </c>
      <c r="B60" s="10" t="str">
        <f>SUBSTITUTE(SUBSTITUTE('Основна информация'!E108,";",","),"&amp;","И")</f>
        <v/>
      </c>
    </row>
    <row r="61" spans="1:3" x14ac:dyDescent="0.25">
      <c r="A61" s="9" t="s">
        <v>145</v>
      </c>
      <c r="B61" s="10" t="e">
        <f>SUBSTITUTE(SUBSTITUTE('Основна информация'!#REF!,";",","),"&amp;","И")</f>
        <v>#REF!</v>
      </c>
    </row>
    <row r="62" spans="1:3" x14ac:dyDescent="0.25">
      <c r="A62" s="9" t="s">
        <v>147</v>
      </c>
      <c r="B62" s="10" t="e">
        <f>SUBSTITUTE(SUBSTITUTE('Основна информация'!#REF!,";",","),"&amp;","И")</f>
        <v>#REF!</v>
      </c>
    </row>
    <row r="63" spans="1:3" x14ac:dyDescent="0.25">
      <c r="A63" s="9" t="s">
        <v>144</v>
      </c>
      <c r="B63" s="10" t="e">
        <f>SUBSTITUTE(SUBSTITUTE('Основна информация'!#REF!,";",","),"&amp;","И")</f>
        <v>#REF!</v>
      </c>
    </row>
    <row r="64" spans="1:3" x14ac:dyDescent="0.25">
      <c r="A64" s="9" t="s">
        <v>146</v>
      </c>
      <c r="B64" s="10" t="e">
        <f>SUBSTITUTE(SUBSTITUTE('Основна информация'!#REF!,";",","),"&amp;","И")</f>
        <v>#REF!</v>
      </c>
    </row>
    <row r="65" spans="1:2" x14ac:dyDescent="0.25">
      <c r="A65" s="9" t="s">
        <v>148</v>
      </c>
      <c r="B65" s="10" t="e">
        <f>SUBSTITUTE(SUBSTITUTE('Основна информация'!#REF!,";",","),"&amp;","И")</f>
        <v>#REF!</v>
      </c>
    </row>
    <row r="66" spans="1:2" x14ac:dyDescent="0.25">
      <c r="A66" s="9" t="s">
        <v>149</v>
      </c>
      <c r="B66" s="10" t="str">
        <f>SUBSTITUTE(SUBSTITUTE('Основна информация'!C111,";",","),"&amp;","И")</f>
        <v/>
      </c>
    </row>
    <row r="67" spans="1:2" x14ac:dyDescent="0.25">
      <c r="A67" s="9" t="s">
        <v>150</v>
      </c>
      <c r="B67" s="10" t="str">
        <f>SUBSTITUTE(SUBSTITUTE('Основна информация'!E114,";",","),"&amp;","И")</f>
        <v>0</v>
      </c>
    </row>
    <row r="68" spans="1:2" x14ac:dyDescent="0.25">
      <c r="A68" s="9" t="s">
        <v>151</v>
      </c>
      <c r="B68" s="10" t="str">
        <f>SUBSTITUTE(SUBSTITUTE('Основна информация'!E115,";",","),"&amp;","И")</f>
        <v>0</v>
      </c>
    </row>
    <row r="69" spans="1:2" x14ac:dyDescent="0.25">
      <c r="A69" s="9" t="s">
        <v>152</v>
      </c>
      <c r="B69" s="10" t="str">
        <f>SUBSTITUTE(SUBSTITUTE('Основна информация'!E116,";",","),"&amp;","И")</f>
        <v>1</v>
      </c>
    </row>
    <row r="70" spans="1:2" x14ac:dyDescent="0.25">
      <c r="A70" s="9" t="s">
        <v>153</v>
      </c>
      <c r="B70" s="10" t="str">
        <f>SUBSTITUTE(SUBSTITUTE('Основна информация'!E117,";",","),"&amp;","И")</f>
        <v/>
      </c>
    </row>
  </sheetData>
  <sheetProtection password="A36C" sheet="1" objects="1" scenarios="1"/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Основна информация</vt:lpstr>
      <vt:lpstr>Зз ИСАК</vt:lpstr>
      <vt:lpstr>'Основна информация'!Print_Area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2019-05-08T13:44:43Z</dcterms:modified>
</cp:coreProperties>
</file>